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ina Postira\Desktop\"/>
    </mc:Choice>
  </mc:AlternateContent>
  <xr:revisionPtr revIDLastSave="0" documentId="13_ncr:1_{61BE4CCD-DDCB-4CF5-8E1B-C3FC9386F5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3" l="1"/>
  <c r="E16" i="3"/>
  <c r="E15" i="3" s="1"/>
  <c r="E13" i="3" s="1"/>
  <c r="C12" i="3"/>
  <c r="C23" i="3"/>
  <c r="C16" i="3"/>
  <c r="F11" i="1"/>
  <c r="F8" i="1"/>
  <c r="F14" i="1" s="1"/>
  <c r="F7" i="2"/>
  <c r="F16" i="2" s="1"/>
  <c r="F31" i="2"/>
  <c r="F30" i="2"/>
  <c r="F28" i="2"/>
  <c r="F23" i="2" s="1"/>
  <c r="F24" i="2"/>
  <c r="E31" i="2"/>
  <c r="E24" i="2"/>
  <c r="E23" i="2" s="1"/>
  <c r="D20" i="3"/>
  <c r="D16" i="3"/>
  <c r="D15" i="3" s="1"/>
  <c r="D13" i="3" s="1"/>
  <c r="E8" i="1"/>
  <c r="E11" i="1"/>
  <c r="G24" i="2"/>
  <c r="G28" i="2"/>
  <c r="G23" i="2" s="1"/>
  <c r="G34" i="2" s="1"/>
  <c r="G30" i="2"/>
  <c r="G31" i="2"/>
  <c r="G7" i="2"/>
  <c r="G16" i="2" s="1"/>
  <c r="D20" i="1"/>
  <c r="D11" i="1"/>
  <c r="D8" i="1"/>
  <c r="C11" i="1"/>
  <c r="C9" i="1"/>
  <c r="C8" i="1" s="1"/>
  <c r="C14" i="1" s="1"/>
  <c r="E39" i="2"/>
  <c r="E38" i="2" s="1"/>
  <c r="E30" i="2"/>
  <c r="E9" i="2"/>
  <c r="E7" i="2" s="1"/>
  <c r="F34" i="2" l="1"/>
  <c r="E12" i="3"/>
  <c r="D12" i="3"/>
  <c r="E14" i="1"/>
  <c r="D14" i="1"/>
  <c r="D28" i="1" s="1"/>
  <c r="C28" i="1"/>
  <c r="E34" i="2"/>
  <c r="E16" i="2"/>
</calcChain>
</file>

<file path=xl/sharedStrings.xml><?xml version="1.0" encoding="utf-8"?>
<sst xmlns="http://schemas.openxmlformats.org/spreadsheetml/2006/main" count="138" uniqueCount="80">
  <si>
    <t>A) SAŽETAK RAČUNA PRIHODA I RASHODA</t>
  </si>
  <si>
    <t>Izvršenje 21.</t>
  </si>
  <si>
    <t>Fin.plan za 2023.</t>
  </si>
  <si>
    <t>Projekcija za 2024.</t>
  </si>
  <si>
    <t>Projekcija za 2025.</t>
  </si>
  <si>
    <t>PRIHODI UKUPNO</t>
  </si>
  <si>
    <t>PRIHODI POSLOVANJA</t>
  </si>
  <si>
    <t>RASHODI UKUPNO</t>
  </si>
  <si>
    <t>Rashodi poslovanja</t>
  </si>
  <si>
    <t>Rashodi za nabavu nefinanc.imovine</t>
  </si>
  <si>
    <t>Prihodi od prodaje nefinanc.imovine</t>
  </si>
  <si>
    <t>Prihodi poslovanja</t>
  </si>
  <si>
    <t>Razlika- VIŠAK/MANJAK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</si>
  <si>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</si>
  <si>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</si>
  <si>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</si>
  <si>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</si>
  <si>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UKUPAN DONOS VIŠKA/MANJKA IZ PRETHODNE GODINE</t>
  </si>
  <si>
    <t>VIŠAK/MANJAK IZ PRETHODNE GODINE KOJI ĆE SE RASPOREDITI/POKRITI</t>
  </si>
  <si>
    <t>I  OPĆI DIO</t>
  </si>
  <si>
    <t xml:space="preserve">      I VIŠEGODIŠNJI  PLAN  URAVNOTEŽENJA</t>
  </si>
  <si>
    <t>C)PRENESENI  VIŠAK ILI  PRENESENI  MANJAK</t>
  </si>
  <si>
    <t>Razred</t>
  </si>
  <si>
    <t>Skupina</t>
  </si>
  <si>
    <t>Izvor</t>
  </si>
  <si>
    <t>Naziv</t>
  </si>
  <si>
    <t>Prijedlog plana za 2023.</t>
  </si>
  <si>
    <t>Procjena za 2024.</t>
  </si>
  <si>
    <t>Procjena za 2025.</t>
  </si>
  <si>
    <t>Pomoći iz inozemstva i od subjekata unutar općeg proračuna</t>
  </si>
  <si>
    <t>Pomoći iz državnog proračuna</t>
  </si>
  <si>
    <t>Prihodi od prodaje roba,pruženih usluga i od donacija</t>
  </si>
  <si>
    <t>Vlastiti prihodi</t>
  </si>
  <si>
    <t>Donacije</t>
  </si>
  <si>
    <t>Opći prihodi i primici</t>
  </si>
  <si>
    <t>UKUPNO PRIHODI</t>
  </si>
  <si>
    <t>Vlastiti izvori</t>
  </si>
  <si>
    <t>RASHODI POSLOVANJA</t>
  </si>
  <si>
    <t>Materijalni rashodi</t>
  </si>
  <si>
    <t>Pomoći</t>
  </si>
  <si>
    <t>Financijski rashodi</t>
  </si>
  <si>
    <t>Rashodi za nabavu nefinancijske imovine</t>
  </si>
  <si>
    <t>Rashodi za nabavu proizvedene dugotrajne imovine</t>
  </si>
  <si>
    <t>UKUPNI RASHODI</t>
  </si>
  <si>
    <t>MANJAK POKRIVEN TEKUĆIM PRIHODIMA</t>
  </si>
  <si>
    <t xml:space="preserve">Manjak prihoda poslovanja </t>
  </si>
  <si>
    <t>RASHODI PREMA FUNKCIJSKOJ KLASIFIKACIJI</t>
  </si>
  <si>
    <t>Brojčana oznaka i naziv</t>
  </si>
  <si>
    <t>Plan za 2023.</t>
  </si>
  <si>
    <t>082 Službe kulture</t>
  </si>
  <si>
    <t>08   Rekreacija,kultura i religija</t>
  </si>
  <si>
    <t xml:space="preserve">I  OPĆI DIO </t>
  </si>
  <si>
    <t>B) RAČUN FINANCIRANJA</t>
  </si>
  <si>
    <t>Primici od zaduživanja</t>
  </si>
  <si>
    <t>Namjenski primici od zaduživanja</t>
  </si>
  <si>
    <t>Izdaci za otplatu glavnice primljenih zajmova</t>
  </si>
  <si>
    <t>Razdjel 1</t>
  </si>
  <si>
    <t>OPĆINA POSTIRA</t>
  </si>
  <si>
    <t>Šifra</t>
  </si>
  <si>
    <t>A) RAČUN PRIHODA I RASHODA</t>
  </si>
  <si>
    <t>Glava 103</t>
  </si>
  <si>
    <t>OPĆINSKA KNJIŽNICA</t>
  </si>
  <si>
    <t>Program 301</t>
  </si>
  <si>
    <t>KNJIŽNIČARSTVO</t>
  </si>
  <si>
    <t>Akt. 30101</t>
  </si>
  <si>
    <t>Obavljanje  knjižničarske djelatnosti</t>
  </si>
  <si>
    <t>Akt. 30102</t>
  </si>
  <si>
    <t>Nabava novih knjiga i održavanje postojećih</t>
  </si>
  <si>
    <t>Prihodi od kamata na deponirana sredstva na računu</t>
  </si>
  <si>
    <t xml:space="preserve">Prihodi iz nadležnog proračuna </t>
  </si>
  <si>
    <t>VIŠAK/MANJAK + NETO FINANCIRANJE   +MANJAK ZA POKRIĆE       ( A+B+C)</t>
  </si>
  <si>
    <t>Financijski  rashodi</t>
  </si>
  <si>
    <t>II  POSEBNI DIO</t>
  </si>
  <si>
    <t>PRIJEDLOG FINANCIJSKOG PLANA KNJIŽNICE IVAN MATIJ ŠKARIĆ</t>
  </si>
  <si>
    <t xml:space="preserve">                    ZA 2023.g. I PROJEKCIJA ZA 224.g. i 2025.g.</t>
  </si>
  <si>
    <t>Fin.plan za 2023. kn</t>
  </si>
  <si>
    <t xml:space="preserve">Fin.plan za 2023. </t>
  </si>
  <si>
    <t>Pokriće manjka iz 21.-materijalni rashodi</t>
  </si>
  <si>
    <t xml:space="preserve"> FINANCIJSKI PLAN KNJIŽNICE IVAN MATIJ ŠKARIĆ</t>
  </si>
  <si>
    <t xml:space="preserve">         ZA 2023.g. I PROJEKCIJA ZA 224.g. i 2025.g.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</si>
</sst>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/>
    <xf numFmtId="0" fontId="2" fillId="2" borderId="4" xfId="0" applyFont="1" applyFill="1" applyBorder="1"/>
    <xf numFmtId="0" fontId="0" fillId="0" borderId="0" xfId="0" applyAlignment="1">
      <alignment horizontal="right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8" fillId="5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left" vertical="center" wrapText="1"/>
    </xf>
    <xf numFmtId="3" fontId="4" fillId="5" borderId="0" xfId="0" applyNumberFormat="1" applyFont="1" applyFill="1" applyAlignment="1">
      <alignment horizontal="center" vertical="center" wrapText="1"/>
    </xf>
    <xf numFmtId="0" fontId="0" fillId="5" borderId="0" xfId="0" applyFill="1"/>
    <xf numFmtId="0" fontId="4" fillId="5" borderId="0" xfId="0" applyFont="1" applyFill="1" applyAlignment="1">
      <alignment horizontal="center" wrapText="1"/>
    </xf>
    <xf numFmtId="0" fontId="4" fillId="5" borderId="0" xfId="0" applyFont="1" applyFill="1" applyAlignment="1">
      <alignment vertical="center" wrapText="1"/>
    </xf>
    <xf numFmtId="3" fontId="4" fillId="5" borderId="0" xfId="0" applyNumberFormat="1" applyFont="1" applyFill="1" applyAlignment="1">
      <alignment horizontal="right" vertical="center" wrapText="1"/>
    </xf>
    <xf numFmtId="0" fontId="6" fillId="5" borderId="0" xfId="0" applyFont="1" applyFill="1" applyAlignment="1">
      <alignment horizontal="center" vertical="center" wrapText="1"/>
    </xf>
    <xf numFmtId="0" fontId="0" fillId="3" borderId="1" xfId="0" applyFill="1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top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vertical="top" wrapText="1"/>
    </xf>
    <xf numFmtId="3" fontId="3" fillId="4" borderId="12" xfId="0" applyNumberFormat="1" applyFont="1" applyFill="1" applyBorder="1" applyAlignment="1">
      <alignment horizontal="center" vertical="center" wrapText="1"/>
    </xf>
    <xf numFmtId="0" fontId="0" fillId="4" borderId="12" xfId="0" applyFill="1" applyBorder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4" fontId="2" fillId="2" borderId="1" xfId="0" applyNumberFormat="1" applyFont="1" applyFill="1" applyBorder="1"/>
    <xf numFmtId="4" fontId="2" fillId="0" borderId="1" xfId="0" applyNumberFormat="1" applyFont="1" applyBorder="1"/>
    <xf numFmtId="4" fontId="3" fillId="0" borderId="1" xfId="0" applyNumberFormat="1" applyFont="1" applyBorder="1"/>
    <xf numFmtId="4" fontId="2" fillId="0" borderId="1" xfId="0" applyNumberFormat="1" applyFont="1" applyBorder="1" applyAlignment="1">
      <alignment wrapText="1"/>
    </xf>
    <xf numFmtId="4" fontId="2" fillId="0" borderId="0" xfId="0" applyNumberFormat="1" applyFont="1"/>
    <xf numFmtId="4" fontId="1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 wrapText="1"/>
    </xf>
    <xf numFmtId="4" fontId="0" fillId="0" borderId="0" xfId="0" applyNumberFormat="1"/>
    <xf numFmtId="1" fontId="2" fillId="0" borderId="1" xfId="0" applyNumberFormat="1" applyFont="1" applyBorder="1"/>
    <xf numFmtId="1" fontId="3" fillId="0" borderId="1" xfId="0" applyNumberFormat="1" applyFont="1" applyBorder="1"/>
    <xf numFmtId="4" fontId="2" fillId="5" borderId="1" xfId="0" applyNumberFormat="1" applyFont="1" applyFill="1" applyBorder="1"/>
    <xf numFmtId="4" fontId="2" fillId="2" borderId="3" xfId="0" applyNumberFormat="1" applyFont="1" applyFill="1" applyBorder="1"/>
    <xf numFmtId="4" fontId="2" fillId="3" borderId="1" xfId="0" applyNumberFormat="1" applyFont="1" applyFill="1" applyBorder="1"/>
    <xf numFmtId="4" fontId="3" fillId="5" borderId="1" xfId="0" applyNumberFormat="1" applyFont="1" applyFill="1" applyBorder="1"/>
    <xf numFmtId="4" fontId="2" fillId="5" borderId="12" xfId="0" applyNumberFormat="1" applyFont="1" applyFill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5" borderId="1" xfId="0" applyNumberFormat="1" applyFont="1" applyFill="1" applyBorder="1" applyAlignment="1">
      <alignment horizontal="right"/>
    </xf>
    <xf numFmtId="4" fontId="9" fillId="2" borderId="1" xfId="0" applyNumberFormat="1" applyFont="1" applyFill="1" applyBorder="1" applyAlignment="1">
      <alignment horizontal="right" vertical="center"/>
    </xf>
    <xf numFmtId="4" fontId="8" fillId="5" borderId="1" xfId="0" applyNumberFormat="1" applyFont="1" applyFill="1" applyBorder="1" applyAlignment="1">
      <alignment horizontal="right" vertical="center"/>
    </xf>
    <xf numFmtId="4" fontId="9" fillId="2" borderId="1" xfId="0" applyNumberFormat="1" applyFont="1" applyFill="1" applyBorder="1" applyAlignment="1">
      <alignment horizontal="right" vertical="center" wrapText="1"/>
    </xf>
    <xf numFmtId="4" fontId="3" fillId="5" borderId="1" xfId="0" applyNumberFormat="1" applyFont="1" applyFill="1" applyBorder="1" applyAlignment="1">
      <alignment horizontal="right" vertical="center" wrapText="1"/>
    </xf>
    <xf numFmtId="4" fontId="2" fillId="5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top" wrapText="1"/>
    </xf>
    <xf numFmtId="4" fontId="8" fillId="5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top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/>
    <xf numFmtId="4" fontId="3" fillId="2" borderId="3" xfId="0" applyNumberFormat="1" applyFont="1" applyFill="1" applyBorder="1"/>
    <xf numFmtId="4" fontId="3" fillId="2" borderId="4" xfId="0" applyNumberFormat="1" applyFont="1" applyFill="1" applyBorder="1"/>
    <xf numFmtId="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4" fontId="8" fillId="5" borderId="11" xfId="0" applyNumberFormat="1" applyFont="1" applyFill="1" applyBorder="1" applyAlignment="1">
      <alignment horizontal="right" vertical="center"/>
    </xf>
    <xf numFmtId="4" fontId="8" fillId="5" borderId="12" xfId="0" applyNumberFormat="1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center" vertical="center" wrapText="1"/>
    </xf>
    <xf numFmtId="4" fontId="8" fillId="5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B2" sqref="B2"/>
    </sheetView>
  </sheetViews>
  <sheetFormatPr defaultRowHeight="15" x14ac:dyDescent="0.25"/>
  <cols>
    <col min="1" max="1" width="30.7109375" customWidth="1"/>
    <col min="2" max="2" width="20.7109375" customWidth="1"/>
    <col min="3" max="3" width="20.7109375" hidden="1" customWidth="1"/>
    <col min="4" max="6" width="20.7109375" customWidth="1"/>
  </cols>
  <sheetData>
    <row r="1" spans="1:6" ht="15.75" x14ac:dyDescent="0.25">
      <c r="B1" s="57" t="s">
        <v>78</v>
      </c>
      <c r="C1" s="57"/>
      <c r="D1" s="57"/>
      <c r="E1" s="57"/>
    </row>
    <row r="2" spans="1:6" ht="15.75" x14ac:dyDescent="0.25">
      <c r="B2" s="57" t="s">
        <v>79</v>
      </c>
      <c r="C2" s="57"/>
      <c r="D2" s="57"/>
      <c r="E2" s="57"/>
    </row>
    <row r="4" spans="1:6" ht="15.75" x14ac:dyDescent="0.25">
      <c r="B4" s="54"/>
      <c r="D4" s="54" t="s">
        <v>19</v>
      </c>
    </row>
    <row r="6" spans="1:6" x14ac:dyDescent="0.25">
      <c r="B6" s="56" t="s">
        <v>0</v>
      </c>
      <c r="C6" s="56"/>
      <c r="D6" s="56"/>
    </row>
    <row r="7" spans="1:6" x14ac:dyDescent="0.25">
      <c r="A7" s="1"/>
      <c r="B7" s="2" t="s">
        <v>1</v>
      </c>
      <c r="C7" s="2" t="s">
        <v>75</v>
      </c>
      <c r="D7" s="2" t="s">
        <v>76</v>
      </c>
      <c r="E7" s="2" t="s">
        <v>3</v>
      </c>
      <c r="F7" s="2" t="s">
        <v>4</v>
      </c>
    </row>
    <row r="8" spans="1:6" x14ac:dyDescent="0.25">
      <c r="A8" s="4" t="s">
        <v>5</v>
      </c>
      <c r="B8" s="4"/>
      <c r="C8" s="58">
        <f>C9/7.5345</f>
        <v>2194.2729249421072</v>
      </c>
      <c r="D8" s="58">
        <f>SUM(D9:D10)</f>
        <v>16532.75</v>
      </c>
      <c r="E8" s="58">
        <f>SUM(E9:E10)</f>
        <v>16571.5</v>
      </c>
      <c r="F8" s="58">
        <f>SUM(F9:F10)</f>
        <v>16571.5</v>
      </c>
    </row>
    <row r="9" spans="1:6" x14ac:dyDescent="0.25">
      <c r="A9" s="1" t="s">
        <v>11</v>
      </c>
      <c r="B9" s="1"/>
      <c r="C9" s="59">
        <f>124566/7.5345</f>
        <v>16532.749352976309</v>
      </c>
      <c r="D9" s="59">
        <v>16532.75</v>
      </c>
      <c r="E9" s="59">
        <v>16571.5</v>
      </c>
      <c r="F9" s="59">
        <v>16571.5</v>
      </c>
    </row>
    <row r="10" spans="1:6" x14ac:dyDescent="0.25">
      <c r="A10" s="1" t="s">
        <v>10</v>
      </c>
      <c r="B10" s="1"/>
      <c r="C10" s="59">
        <v>0</v>
      </c>
      <c r="D10" s="59">
        <v>0</v>
      </c>
      <c r="E10" s="59">
        <v>0</v>
      </c>
      <c r="F10" s="59">
        <v>0</v>
      </c>
    </row>
    <row r="11" spans="1:6" x14ac:dyDescent="0.25">
      <c r="A11" s="4" t="s">
        <v>7</v>
      </c>
      <c r="B11" s="4"/>
      <c r="C11" s="58">
        <f>SUM(C12:C13)</f>
        <v>124470</v>
      </c>
      <c r="D11" s="58">
        <f>SUM(D12:D13)</f>
        <v>16520.099999999999</v>
      </c>
      <c r="E11" s="58">
        <f>SUM(E12:E13)</f>
        <v>16571.5</v>
      </c>
      <c r="F11" s="58">
        <f>SUM(F12:F13)</f>
        <v>16571.5</v>
      </c>
    </row>
    <row r="12" spans="1:6" x14ac:dyDescent="0.25">
      <c r="A12" s="1" t="s">
        <v>8</v>
      </c>
      <c r="B12" s="1"/>
      <c r="C12" s="59">
        <v>89470</v>
      </c>
      <c r="D12" s="69">
        <v>11874.8</v>
      </c>
      <c r="E12" s="59">
        <v>11901.5</v>
      </c>
      <c r="F12" s="59">
        <v>11901.5</v>
      </c>
    </row>
    <row r="13" spans="1:6" x14ac:dyDescent="0.25">
      <c r="A13" s="1" t="s">
        <v>9</v>
      </c>
      <c r="B13" s="1"/>
      <c r="C13" s="59">
        <v>35000</v>
      </c>
      <c r="D13" s="69">
        <v>4645.3</v>
      </c>
      <c r="E13" s="59">
        <v>4670</v>
      </c>
      <c r="F13" s="59">
        <v>4670</v>
      </c>
    </row>
    <row r="14" spans="1:6" x14ac:dyDescent="0.25">
      <c r="A14" s="4" t="s">
        <v>12</v>
      </c>
      <c r="B14" s="4"/>
      <c r="C14" s="58">
        <f>C8-C11</f>
        <v>-122275.72707505789</v>
      </c>
      <c r="D14" s="58">
        <f>D8-D11</f>
        <v>12.650000000001455</v>
      </c>
      <c r="E14" s="58">
        <f>E8-E11</f>
        <v>0</v>
      </c>
      <c r="F14" s="58">
        <f>F8-F11</f>
        <v>0</v>
      </c>
    </row>
    <row r="16" spans="1:6" x14ac:dyDescent="0.25">
      <c r="A16" s="56"/>
      <c r="B16" s="56" t="s">
        <v>13</v>
      </c>
      <c r="C16" s="56"/>
      <c r="D16" s="56"/>
    </row>
    <row r="17" spans="1:6" x14ac:dyDescent="0.25">
      <c r="A17" s="1"/>
      <c r="B17" s="2" t="s">
        <v>1</v>
      </c>
      <c r="C17" s="2" t="s">
        <v>2</v>
      </c>
      <c r="D17" s="2" t="s">
        <v>76</v>
      </c>
      <c r="E17" s="2" t="s">
        <v>3</v>
      </c>
      <c r="F17" s="2" t="s">
        <v>4</v>
      </c>
    </row>
    <row r="18" spans="1:6" ht="26.25" x14ac:dyDescent="0.25">
      <c r="A18" s="3" t="s">
        <v>14</v>
      </c>
      <c r="B18" s="59"/>
      <c r="C18" s="59">
        <v>0</v>
      </c>
      <c r="D18" s="59">
        <v>0</v>
      </c>
      <c r="E18" s="59">
        <v>0</v>
      </c>
      <c r="F18" s="59">
        <v>0</v>
      </c>
    </row>
    <row r="19" spans="1:6" ht="26.25" x14ac:dyDescent="0.25">
      <c r="A19" s="3" t="s">
        <v>15</v>
      </c>
      <c r="B19" s="59"/>
      <c r="C19" s="59">
        <v>0</v>
      </c>
      <c r="D19" s="59">
        <v>0</v>
      </c>
      <c r="E19" s="59">
        <v>0</v>
      </c>
      <c r="F19" s="59">
        <v>0</v>
      </c>
    </row>
    <row r="20" spans="1:6" x14ac:dyDescent="0.25">
      <c r="A20" s="4" t="s">
        <v>16</v>
      </c>
      <c r="B20" s="58"/>
      <c r="C20" s="58">
        <v>0</v>
      </c>
      <c r="D20" s="58">
        <f>SUM(D18:D19)</f>
        <v>0</v>
      </c>
      <c r="E20" s="58">
        <v>0</v>
      </c>
      <c r="F20" s="58">
        <v>0</v>
      </c>
    </row>
    <row r="22" spans="1:6" x14ac:dyDescent="0.25">
      <c r="B22" s="56" t="s">
        <v>21</v>
      </c>
      <c r="C22" s="56"/>
      <c r="D22" s="56"/>
    </row>
    <row r="23" spans="1:6" x14ac:dyDescent="0.25">
      <c r="B23" s="56" t="s">
        <v>20</v>
      </c>
      <c r="C23" s="56"/>
      <c r="D23" s="56"/>
    </row>
    <row r="24" spans="1:6" x14ac:dyDescent="0.25">
      <c r="A24" s="1"/>
      <c r="B24" s="2" t="s">
        <v>1</v>
      </c>
      <c r="C24" s="2" t="s">
        <v>2</v>
      </c>
      <c r="D24" s="2" t="s">
        <v>76</v>
      </c>
      <c r="E24" s="2" t="s">
        <v>3</v>
      </c>
      <c r="F24" s="2" t="s">
        <v>4</v>
      </c>
    </row>
    <row r="25" spans="1:6" ht="26.25" x14ac:dyDescent="0.25">
      <c r="A25" s="5" t="s">
        <v>17</v>
      </c>
      <c r="B25" s="6"/>
      <c r="C25" s="6">
        <v>-96</v>
      </c>
      <c r="D25" s="71">
        <v>-12.65</v>
      </c>
      <c r="E25" s="71">
        <v>0</v>
      </c>
      <c r="F25" s="71">
        <v>0</v>
      </c>
    </row>
    <row r="26" spans="1:6" ht="30" customHeight="1" x14ac:dyDescent="0.25">
      <c r="A26" s="7" t="s">
        <v>18</v>
      </c>
      <c r="B26" s="4"/>
      <c r="C26" s="4">
        <v>-96</v>
      </c>
      <c r="D26" s="58">
        <v>-12.65</v>
      </c>
      <c r="E26" s="58">
        <v>0</v>
      </c>
      <c r="F26" s="58">
        <v>0</v>
      </c>
    </row>
    <row r="27" spans="1:6" ht="15.75" thickBot="1" x14ac:dyDescent="0.3">
      <c r="D27" s="66"/>
    </row>
    <row r="28" spans="1:6" ht="30" customHeight="1" thickBot="1" x14ac:dyDescent="0.3">
      <c r="A28" s="84" t="s">
        <v>70</v>
      </c>
      <c r="B28" s="85"/>
      <c r="C28" s="85">
        <f>C14+C20+C26</f>
        <v>-122371.72707505789</v>
      </c>
      <c r="D28" s="86">
        <f>D14+D20+D26</f>
        <v>1.4548362514688051E-12</v>
      </c>
      <c r="E28" s="86">
        <v>0</v>
      </c>
      <c r="F28" s="87">
        <v>0</v>
      </c>
    </row>
    <row r="31" spans="1:6" x14ac:dyDescent="0.25">
      <c r="B31" s="11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6"/>
  <sheetViews>
    <sheetView workbookViewId="0">
      <selection activeCell="F24" sqref="F24"/>
    </sheetView>
  </sheetViews>
  <sheetFormatPr defaultRowHeight="15" x14ac:dyDescent="0.25"/>
  <cols>
    <col min="1" max="3" width="6.7109375" customWidth="1"/>
    <col min="4" max="4" width="50.7109375" customWidth="1"/>
    <col min="5" max="7" width="15.7109375" customWidth="1"/>
  </cols>
  <sheetData>
    <row r="1" spans="1:11" ht="15.75" x14ac:dyDescent="0.25">
      <c r="D1" s="55" t="s">
        <v>19</v>
      </c>
    </row>
    <row r="2" spans="1:11" x14ac:dyDescent="0.25">
      <c r="D2" s="16"/>
    </row>
    <row r="3" spans="1:11" x14ac:dyDescent="0.25">
      <c r="D3" s="17" t="s">
        <v>59</v>
      </c>
    </row>
    <row r="4" spans="1:11" x14ac:dyDescent="0.25">
      <c r="D4" s="16"/>
    </row>
    <row r="5" spans="1:11" x14ac:dyDescent="0.25">
      <c r="D5" s="17" t="s">
        <v>6</v>
      </c>
    </row>
    <row r="6" spans="1:11" ht="30" customHeight="1" x14ac:dyDescent="0.25">
      <c r="A6" s="14" t="s">
        <v>22</v>
      </c>
      <c r="B6" s="14" t="s">
        <v>23</v>
      </c>
      <c r="C6" s="14" t="s">
        <v>24</v>
      </c>
      <c r="D6" s="14" t="s">
        <v>25</v>
      </c>
      <c r="E6" s="15" t="s">
        <v>26</v>
      </c>
      <c r="F6" s="15" t="s">
        <v>27</v>
      </c>
      <c r="G6" s="15" t="s">
        <v>28</v>
      </c>
      <c r="H6" s="12"/>
      <c r="I6" s="12"/>
      <c r="J6" s="12"/>
      <c r="K6" s="12"/>
    </row>
    <row r="7" spans="1:11" x14ac:dyDescent="0.25">
      <c r="A7" s="67">
        <v>6</v>
      </c>
      <c r="B7" s="67"/>
      <c r="C7" s="67"/>
      <c r="D7" s="59" t="s">
        <v>11</v>
      </c>
      <c r="E7" s="59">
        <f>E9+E11+E13+E15</f>
        <v>16532.75</v>
      </c>
      <c r="F7" s="59">
        <f>F9+F11+F13+F15</f>
        <v>16571.5</v>
      </c>
      <c r="G7" s="59">
        <f>G9+G11+G13+G15</f>
        <v>16571.5</v>
      </c>
      <c r="H7" s="12"/>
      <c r="I7" s="12"/>
      <c r="J7" s="12"/>
      <c r="K7" s="12"/>
    </row>
    <row r="8" spans="1:11" x14ac:dyDescent="0.25">
      <c r="A8" s="67"/>
      <c r="B8" s="67">
        <v>63</v>
      </c>
      <c r="C8" s="67"/>
      <c r="D8" s="59" t="s">
        <v>29</v>
      </c>
      <c r="E8" s="59">
        <v>3981.7</v>
      </c>
      <c r="F8" s="69">
        <v>3990</v>
      </c>
      <c r="G8" s="69">
        <v>3990</v>
      </c>
      <c r="H8" s="12"/>
      <c r="I8" s="12"/>
      <c r="J8" s="12"/>
      <c r="K8" s="12"/>
    </row>
    <row r="9" spans="1:11" x14ac:dyDescent="0.25">
      <c r="A9" s="68"/>
      <c r="B9" s="68"/>
      <c r="C9" s="68">
        <v>5</v>
      </c>
      <c r="D9" s="60" t="s">
        <v>30</v>
      </c>
      <c r="E9" s="60">
        <f>SUM(E8)</f>
        <v>3981.7</v>
      </c>
      <c r="F9" s="72">
        <v>3990</v>
      </c>
      <c r="G9" s="72">
        <v>3990</v>
      </c>
      <c r="H9" s="12"/>
      <c r="I9" s="12"/>
      <c r="J9" s="12"/>
      <c r="K9" s="12"/>
    </row>
    <row r="10" spans="1:11" x14ac:dyDescent="0.25">
      <c r="A10" s="67"/>
      <c r="B10" s="67">
        <v>64</v>
      </c>
      <c r="C10" s="67"/>
      <c r="D10" s="59" t="s">
        <v>68</v>
      </c>
      <c r="E10" s="59">
        <v>1.05</v>
      </c>
      <c r="F10" s="69">
        <v>1.5</v>
      </c>
      <c r="G10" s="69">
        <v>1.5</v>
      </c>
      <c r="H10" s="12"/>
      <c r="I10" s="12"/>
      <c r="J10" s="12"/>
      <c r="K10" s="12"/>
    </row>
    <row r="11" spans="1:11" x14ac:dyDescent="0.25">
      <c r="A11" s="68"/>
      <c r="B11" s="68"/>
      <c r="C11" s="68">
        <v>3</v>
      </c>
      <c r="D11" s="60" t="s">
        <v>32</v>
      </c>
      <c r="E11" s="60">
        <v>1.05</v>
      </c>
      <c r="F11" s="72">
        <v>1.5</v>
      </c>
      <c r="G11" s="72">
        <v>1.5</v>
      </c>
      <c r="H11" s="12"/>
      <c r="I11" s="12"/>
      <c r="J11" s="12"/>
      <c r="K11" s="12"/>
    </row>
    <row r="12" spans="1:11" x14ac:dyDescent="0.25">
      <c r="A12" s="67"/>
      <c r="B12" s="67">
        <v>66</v>
      </c>
      <c r="C12" s="67"/>
      <c r="D12" s="59" t="s">
        <v>31</v>
      </c>
      <c r="E12" s="59">
        <v>133</v>
      </c>
      <c r="F12" s="69">
        <v>150</v>
      </c>
      <c r="G12" s="69">
        <v>150</v>
      </c>
      <c r="H12" s="12"/>
      <c r="I12" s="12"/>
      <c r="J12" s="12"/>
      <c r="K12" s="12"/>
    </row>
    <row r="13" spans="1:11" x14ac:dyDescent="0.25">
      <c r="A13" s="68"/>
      <c r="B13" s="68"/>
      <c r="C13" s="68">
        <v>6</v>
      </c>
      <c r="D13" s="60" t="s">
        <v>33</v>
      </c>
      <c r="E13" s="60">
        <v>133</v>
      </c>
      <c r="F13" s="72">
        <v>150</v>
      </c>
      <c r="G13" s="72">
        <v>150</v>
      </c>
      <c r="H13" s="12"/>
      <c r="I13" s="12"/>
      <c r="J13" s="12"/>
      <c r="K13" s="12"/>
    </row>
    <row r="14" spans="1:11" ht="15" customHeight="1" x14ac:dyDescent="0.25">
      <c r="A14" s="67"/>
      <c r="B14" s="67">
        <v>67</v>
      </c>
      <c r="C14" s="67"/>
      <c r="D14" s="61" t="s">
        <v>69</v>
      </c>
      <c r="E14" s="59">
        <v>12417</v>
      </c>
      <c r="F14" s="59">
        <v>12430</v>
      </c>
      <c r="G14" s="59">
        <v>12430</v>
      </c>
      <c r="H14" s="12"/>
      <c r="I14" s="12"/>
      <c r="J14" s="12"/>
      <c r="K14" s="12"/>
    </row>
    <row r="15" spans="1:11" x14ac:dyDescent="0.25">
      <c r="A15" s="68"/>
      <c r="B15" s="68"/>
      <c r="C15" s="68">
        <v>1</v>
      </c>
      <c r="D15" s="60" t="s">
        <v>34</v>
      </c>
      <c r="E15" s="60">
        <v>12417</v>
      </c>
      <c r="F15" s="60">
        <v>12430</v>
      </c>
      <c r="G15" s="60">
        <v>12430</v>
      </c>
      <c r="H15" s="12"/>
      <c r="I15" s="12"/>
      <c r="J15" s="12"/>
      <c r="K15" s="12"/>
    </row>
    <row r="16" spans="1:11" x14ac:dyDescent="0.25">
      <c r="A16" s="88" t="s">
        <v>35</v>
      </c>
      <c r="B16" s="89"/>
      <c r="C16" s="89"/>
      <c r="D16" s="90"/>
      <c r="E16" s="60">
        <f>E9+E11+E13+E15</f>
        <v>16532.75</v>
      </c>
      <c r="F16" s="60">
        <f>F7</f>
        <v>16571.5</v>
      </c>
      <c r="G16" s="60">
        <f>G7</f>
        <v>16571.5</v>
      </c>
      <c r="H16" s="12"/>
      <c r="I16" s="12"/>
      <c r="J16" s="12"/>
      <c r="K16" s="12"/>
    </row>
    <row r="17" spans="1:11" ht="20.100000000000001" customHeight="1" x14ac:dyDescent="0.25">
      <c r="A17" s="91"/>
      <c r="B17" s="92"/>
      <c r="C17" s="92"/>
      <c r="D17" s="92"/>
      <c r="E17" s="92"/>
      <c r="F17" s="92"/>
      <c r="G17" s="93"/>
      <c r="H17" s="12"/>
      <c r="I17" s="12"/>
      <c r="J17" s="12"/>
      <c r="K17" s="12"/>
    </row>
    <row r="18" spans="1:11" x14ac:dyDescent="0.25">
      <c r="A18" s="62"/>
      <c r="B18" s="62"/>
      <c r="C18" s="62"/>
      <c r="D18" s="62"/>
      <c r="E18" s="62"/>
      <c r="F18" s="62"/>
      <c r="G18" s="62"/>
      <c r="H18" s="12"/>
      <c r="I18" s="12"/>
      <c r="J18" s="12"/>
      <c r="K18" s="12"/>
    </row>
    <row r="19" spans="1:11" x14ac:dyDescent="0.25">
      <c r="A19" s="62"/>
      <c r="B19" s="62"/>
      <c r="C19" s="62"/>
      <c r="D19" s="62"/>
      <c r="E19" s="62"/>
      <c r="F19" s="62"/>
      <c r="G19" s="62"/>
      <c r="H19" s="12"/>
      <c r="I19" s="12"/>
      <c r="J19" s="12"/>
      <c r="K19" s="12"/>
    </row>
    <row r="20" spans="1:11" x14ac:dyDescent="0.25">
      <c r="A20" s="62"/>
      <c r="B20" s="62"/>
      <c r="C20" s="62"/>
      <c r="D20" s="62"/>
      <c r="E20" s="62"/>
      <c r="F20" s="62"/>
      <c r="G20" s="62"/>
      <c r="H20" s="12"/>
      <c r="I20" s="12"/>
      <c r="J20" s="12"/>
      <c r="K20" s="12"/>
    </row>
    <row r="21" spans="1:11" x14ac:dyDescent="0.25">
      <c r="A21" s="62"/>
      <c r="B21" s="62"/>
      <c r="C21" s="62"/>
      <c r="D21" s="63" t="s">
        <v>37</v>
      </c>
      <c r="E21" s="62"/>
      <c r="F21" s="62"/>
      <c r="G21" s="62"/>
      <c r="H21" s="12"/>
      <c r="I21" s="12"/>
      <c r="J21" s="12"/>
      <c r="K21" s="12"/>
    </row>
    <row r="22" spans="1:11" ht="26.25" x14ac:dyDescent="0.25">
      <c r="A22" s="64" t="s">
        <v>22</v>
      </c>
      <c r="B22" s="64" t="s">
        <v>23</v>
      </c>
      <c r="C22" s="64" t="s">
        <v>24</v>
      </c>
      <c r="D22" s="64" t="s">
        <v>25</v>
      </c>
      <c r="E22" s="65" t="s">
        <v>26</v>
      </c>
      <c r="F22" s="65" t="s">
        <v>27</v>
      </c>
      <c r="G22" s="65" t="s">
        <v>28</v>
      </c>
      <c r="H22" s="12"/>
      <c r="I22" s="12"/>
      <c r="J22" s="12"/>
      <c r="K22" s="12"/>
    </row>
    <row r="23" spans="1:11" x14ac:dyDescent="0.25">
      <c r="A23" s="67">
        <v>3</v>
      </c>
      <c r="B23" s="67"/>
      <c r="C23" s="67"/>
      <c r="D23" s="59" t="s">
        <v>8</v>
      </c>
      <c r="E23" s="59">
        <f>E24+E28</f>
        <v>11874.7</v>
      </c>
      <c r="F23" s="59">
        <f>F28+F24</f>
        <v>11901.5</v>
      </c>
      <c r="G23" s="59">
        <f>G28+G24</f>
        <v>11901.5</v>
      </c>
      <c r="H23" s="12"/>
      <c r="I23" s="12"/>
      <c r="J23" s="12"/>
      <c r="K23" s="12"/>
    </row>
    <row r="24" spans="1:11" x14ac:dyDescent="0.25">
      <c r="A24" s="67"/>
      <c r="B24" s="67">
        <v>32</v>
      </c>
      <c r="C24" s="67"/>
      <c r="D24" s="59" t="s">
        <v>38</v>
      </c>
      <c r="E24" s="59">
        <f>SUM(E25:E27)</f>
        <v>11476.5</v>
      </c>
      <c r="F24" s="59">
        <f>SUM(F25:F27)</f>
        <v>11501.5</v>
      </c>
      <c r="G24" s="59">
        <f>SUM(G25:G27)</f>
        <v>11501.5</v>
      </c>
      <c r="H24" s="12"/>
      <c r="I24" s="12"/>
      <c r="J24" s="12"/>
      <c r="K24" s="12"/>
    </row>
    <row r="25" spans="1:11" x14ac:dyDescent="0.25">
      <c r="A25" s="68"/>
      <c r="B25" s="68"/>
      <c r="C25" s="68">
        <v>1</v>
      </c>
      <c r="D25" s="60" t="s">
        <v>34</v>
      </c>
      <c r="E25" s="60">
        <v>11342.45</v>
      </c>
      <c r="F25" s="60">
        <v>11350</v>
      </c>
      <c r="G25" s="60">
        <v>11350</v>
      </c>
      <c r="H25" s="12"/>
      <c r="I25" s="12"/>
      <c r="J25" s="12"/>
      <c r="K25" s="12"/>
    </row>
    <row r="26" spans="1:11" x14ac:dyDescent="0.25">
      <c r="A26" s="68"/>
      <c r="B26" s="68"/>
      <c r="C26" s="68">
        <v>3</v>
      </c>
      <c r="D26" s="60" t="s">
        <v>32</v>
      </c>
      <c r="E26" s="60">
        <v>1.05</v>
      </c>
      <c r="F26" s="60">
        <v>1.5</v>
      </c>
      <c r="G26" s="60">
        <v>1.5</v>
      </c>
      <c r="H26" s="12"/>
      <c r="I26" s="12"/>
      <c r="J26" s="12"/>
      <c r="K26" s="12"/>
    </row>
    <row r="27" spans="1:11" x14ac:dyDescent="0.25">
      <c r="A27" s="68"/>
      <c r="B27" s="68"/>
      <c r="C27" s="68">
        <v>6</v>
      </c>
      <c r="D27" s="60" t="s">
        <v>33</v>
      </c>
      <c r="E27" s="60">
        <v>133</v>
      </c>
      <c r="F27" s="60">
        <v>150</v>
      </c>
      <c r="G27" s="60">
        <v>150</v>
      </c>
      <c r="H27" s="12"/>
      <c r="I27" s="12"/>
      <c r="J27" s="12"/>
      <c r="K27" s="12"/>
    </row>
    <row r="28" spans="1:11" x14ac:dyDescent="0.25">
      <c r="A28" s="67"/>
      <c r="B28" s="67">
        <v>34</v>
      </c>
      <c r="C28" s="67"/>
      <c r="D28" s="59" t="s">
        <v>40</v>
      </c>
      <c r="E28" s="59">
        <v>398.2</v>
      </c>
      <c r="F28" s="59">
        <f>SUM(F29)</f>
        <v>400</v>
      </c>
      <c r="G28" s="59">
        <f>SUM(G29)</f>
        <v>400</v>
      </c>
      <c r="H28" s="12"/>
      <c r="I28" s="12"/>
      <c r="J28" s="12"/>
      <c r="K28" s="12"/>
    </row>
    <row r="29" spans="1:11" x14ac:dyDescent="0.25">
      <c r="A29" s="68"/>
      <c r="B29" s="68"/>
      <c r="C29" s="68">
        <v>1</v>
      </c>
      <c r="D29" s="60" t="s">
        <v>34</v>
      </c>
      <c r="E29" s="60">
        <v>398.2</v>
      </c>
      <c r="F29" s="60">
        <v>400</v>
      </c>
      <c r="G29" s="60">
        <v>400</v>
      </c>
      <c r="H29" s="12"/>
      <c r="I29" s="12"/>
      <c r="J29" s="12"/>
      <c r="K29" s="12"/>
    </row>
    <row r="30" spans="1:11" x14ac:dyDescent="0.25">
      <c r="A30" s="67">
        <v>4</v>
      </c>
      <c r="B30" s="67"/>
      <c r="C30" s="67"/>
      <c r="D30" s="59" t="s">
        <v>41</v>
      </c>
      <c r="E30" s="59">
        <f>SUM(E31)</f>
        <v>4645.3</v>
      </c>
      <c r="F30" s="59">
        <f>F31</f>
        <v>4670</v>
      </c>
      <c r="G30" s="59">
        <f>G31</f>
        <v>4670</v>
      </c>
    </row>
    <row r="31" spans="1:11" x14ac:dyDescent="0.25">
      <c r="A31" s="67"/>
      <c r="B31" s="67">
        <v>42</v>
      </c>
      <c r="C31" s="67"/>
      <c r="D31" s="59" t="s">
        <v>42</v>
      </c>
      <c r="E31" s="59">
        <f>SUM(E32:E33)</f>
        <v>4645.3</v>
      </c>
      <c r="F31" s="59">
        <f>SUM(F32:F33)</f>
        <v>4670</v>
      </c>
      <c r="G31" s="59">
        <f>SUM(G32:G33)</f>
        <v>4670</v>
      </c>
    </row>
    <row r="32" spans="1:11" x14ac:dyDescent="0.25">
      <c r="A32" s="68"/>
      <c r="B32" s="68"/>
      <c r="C32" s="68">
        <v>1</v>
      </c>
      <c r="D32" s="60" t="s">
        <v>34</v>
      </c>
      <c r="E32" s="60">
        <v>663.6</v>
      </c>
      <c r="F32" s="60">
        <v>680</v>
      </c>
      <c r="G32" s="60">
        <v>680</v>
      </c>
    </row>
    <row r="33" spans="1:7" x14ac:dyDescent="0.25">
      <c r="A33" s="60"/>
      <c r="B33" s="60"/>
      <c r="C33" s="68">
        <v>5</v>
      </c>
      <c r="D33" s="60" t="s">
        <v>39</v>
      </c>
      <c r="E33" s="60">
        <v>3981.7</v>
      </c>
      <c r="F33" s="60">
        <v>3990</v>
      </c>
      <c r="G33" s="60">
        <v>3990</v>
      </c>
    </row>
    <row r="34" spans="1:7" x14ac:dyDescent="0.25">
      <c r="A34" s="88" t="s">
        <v>43</v>
      </c>
      <c r="B34" s="89"/>
      <c r="C34" s="89"/>
      <c r="D34" s="90"/>
      <c r="E34" s="60">
        <f>E23+E30</f>
        <v>16520</v>
      </c>
      <c r="F34" s="60">
        <f>F23+F30</f>
        <v>16571.5</v>
      </c>
      <c r="G34" s="60">
        <f>G23+G30</f>
        <v>16571.5</v>
      </c>
    </row>
    <row r="35" spans="1:7" ht="20.100000000000001" customHeight="1" x14ac:dyDescent="0.25">
      <c r="A35" s="66"/>
      <c r="B35" s="66"/>
      <c r="C35" s="66"/>
      <c r="D35" s="66"/>
      <c r="E35" s="66"/>
      <c r="F35" s="66"/>
      <c r="G35" s="66"/>
    </row>
    <row r="36" spans="1:7" x14ac:dyDescent="0.25">
      <c r="A36" s="88" t="s">
        <v>44</v>
      </c>
      <c r="B36" s="94"/>
      <c r="C36" s="94"/>
      <c r="D36" s="94"/>
      <c r="E36" s="94"/>
      <c r="F36" s="94"/>
      <c r="G36" s="95"/>
    </row>
    <row r="37" spans="1:7" ht="26.25" x14ac:dyDescent="0.25">
      <c r="A37" s="64" t="s">
        <v>22</v>
      </c>
      <c r="B37" s="64" t="s">
        <v>23</v>
      </c>
      <c r="C37" s="64" t="s">
        <v>24</v>
      </c>
      <c r="D37" s="64" t="s">
        <v>25</v>
      </c>
      <c r="E37" s="65" t="s">
        <v>26</v>
      </c>
      <c r="F37" s="65" t="s">
        <v>27</v>
      </c>
      <c r="G37" s="65" t="s">
        <v>28</v>
      </c>
    </row>
    <row r="38" spans="1:7" x14ac:dyDescent="0.25">
      <c r="A38" s="68">
        <v>9</v>
      </c>
      <c r="B38" s="67"/>
      <c r="C38" s="67"/>
      <c r="D38" s="60" t="s">
        <v>36</v>
      </c>
      <c r="E38" s="59">
        <f>SUM(E39)</f>
        <v>12.75</v>
      </c>
      <c r="F38" s="59">
        <v>0</v>
      </c>
      <c r="G38" s="59">
        <v>0</v>
      </c>
    </row>
    <row r="39" spans="1:7" x14ac:dyDescent="0.25">
      <c r="A39" s="68"/>
      <c r="B39" s="68">
        <v>92</v>
      </c>
      <c r="C39" s="68"/>
      <c r="D39" s="60" t="s">
        <v>45</v>
      </c>
      <c r="E39" s="60">
        <f>SUM(E40)</f>
        <v>12.75</v>
      </c>
      <c r="F39" s="60">
        <v>0</v>
      </c>
      <c r="G39" s="60">
        <v>0</v>
      </c>
    </row>
    <row r="40" spans="1:7" x14ac:dyDescent="0.25">
      <c r="A40" s="67"/>
      <c r="B40" s="67"/>
      <c r="C40" s="67">
        <v>1</v>
      </c>
      <c r="D40" s="59" t="s">
        <v>34</v>
      </c>
      <c r="E40" s="59">
        <v>12.75</v>
      </c>
      <c r="F40" s="59">
        <v>0</v>
      </c>
      <c r="G40" s="59">
        <v>0</v>
      </c>
    </row>
    <row r="41" spans="1:7" x14ac:dyDescent="0.25">
      <c r="A41" s="67"/>
      <c r="B41" s="67"/>
      <c r="C41" s="67"/>
      <c r="D41" s="59"/>
      <c r="E41" s="59"/>
      <c r="F41" s="59"/>
      <c r="G41" s="59"/>
    </row>
    <row r="45" spans="1:7" x14ac:dyDescent="0.25">
      <c r="D45" s="18"/>
    </row>
    <row r="48" spans="1:7" ht="15.75" x14ac:dyDescent="0.25">
      <c r="D48" s="55" t="s">
        <v>19</v>
      </c>
    </row>
    <row r="50" spans="1:7" x14ac:dyDescent="0.25">
      <c r="D50" s="17" t="s">
        <v>46</v>
      </c>
    </row>
    <row r="51" spans="1:7" ht="30" customHeight="1" x14ac:dyDescent="0.25">
      <c r="D51" s="13" t="s">
        <v>47</v>
      </c>
      <c r="E51" s="13" t="s">
        <v>48</v>
      </c>
      <c r="F51" s="13" t="s">
        <v>3</v>
      </c>
      <c r="G51" s="13" t="s">
        <v>4</v>
      </c>
    </row>
    <row r="52" spans="1:7" x14ac:dyDescent="0.25">
      <c r="D52" s="13" t="s">
        <v>43</v>
      </c>
      <c r="E52" s="60">
        <v>16532.75</v>
      </c>
      <c r="F52" s="60">
        <v>16571.5</v>
      </c>
      <c r="G52" s="60">
        <v>16571.5</v>
      </c>
    </row>
    <row r="53" spans="1:7" x14ac:dyDescent="0.25">
      <c r="D53" s="13" t="s">
        <v>50</v>
      </c>
      <c r="E53" s="60">
        <v>16532.75</v>
      </c>
      <c r="F53" s="60">
        <v>16571.5</v>
      </c>
      <c r="G53" s="60">
        <v>16571.5</v>
      </c>
    </row>
    <row r="54" spans="1:7" x14ac:dyDescent="0.25">
      <c r="D54" s="1" t="s">
        <v>49</v>
      </c>
      <c r="E54" s="59">
        <v>16532.75</v>
      </c>
      <c r="F54" s="59">
        <v>16571.5</v>
      </c>
      <c r="G54" s="59">
        <v>16571.5</v>
      </c>
    </row>
    <row r="57" spans="1:7" ht="15.75" x14ac:dyDescent="0.25">
      <c r="D57" s="55" t="s">
        <v>51</v>
      </c>
    </row>
    <row r="58" spans="1:7" x14ac:dyDescent="0.25">
      <c r="D58" s="17"/>
    </row>
    <row r="59" spans="1:7" x14ac:dyDescent="0.25">
      <c r="D59" s="17" t="s">
        <v>52</v>
      </c>
    </row>
    <row r="60" spans="1:7" ht="26.25" x14ac:dyDescent="0.25">
      <c r="A60" s="14" t="s">
        <v>22</v>
      </c>
      <c r="B60" s="14" t="s">
        <v>23</v>
      </c>
      <c r="C60" s="14" t="s">
        <v>24</v>
      </c>
      <c r="D60" s="14" t="s">
        <v>25</v>
      </c>
      <c r="E60" s="15" t="s">
        <v>26</v>
      </c>
      <c r="F60" s="15" t="s">
        <v>27</v>
      </c>
      <c r="G60" s="15" t="s">
        <v>28</v>
      </c>
    </row>
    <row r="61" spans="1:7" x14ac:dyDescent="0.25">
      <c r="A61" s="1">
        <v>8</v>
      </c>
      <c r="B61" s="1"/>
      <c r="C61" s="1"/>
      <c r="D61" s="1" t="s">
        <v>14</v>
      </c>
      <c r="E61" s="59">
        <v>0</v>
      </c>
      <c r="F61" s="59">
        <v>0</v>
      </c>
      <c r="G61" s="59">
        <v>0</v>
      </c>
    </row>
    <row r="62" spans="1:7" x14ac:dyDescent="0.25">
      <c r="A62" s="1"/>
      <c r="B62" s="1">
        <v>84</v>
      </c>
      <c r="C62" s="1"/>
      <c r="D62" s="1" t="s">
        <v>53</v>
      </c>
      <c r="E62" s="59">
        <v>0</v>
      </c>
      <c r="F62" s="59">
        <v>0</v>
      </c>
      <c r="G62" s="59">
        <v>0</v>
      </c>
    </row>
    <row r="63" spans="1:7" x14ac:dyDescent="0.25">
      <c r="A63" s="13"/>
      <c r="B63" s="13"/>
      <c r="C63" s="13">
        <v>81</v>
      </c>
      <c r="D63" s="13" t="s">
        <v>54</v>
      </c>
      <c r="E63" s="60">
        <v>0</v>
      </c>
      <c r="F63" s="60">
        <v>0</v>
      </c>
      <c r="G63" s="60">
        <v>0</v>
      </c>
    </row>
    <row r="64" spans="1:7" x14ac:dyDescent="0.25">
      <c r="A64" s="1">
        <v>5</v>
      </c>
      <c r="B64" s="1"/>
      <c r="C64" s="1"/>
      <c r="D64" s="1" t="s">
        <v>15</v>
      </c>
      <c r="E64" s="59">
        <v>0</v>
      </c>
      <c r="F64" s="59">
        <v>0</v>
      </c>
      <c r="G64" s="59">
        <v>0</v>
      </c>
    </row>
    <row r="65" spans="1:7" x14ac:dyDescent="0.25">
      <c r="A65" s="1"/>
      <c r="B65" s="1">
        <v>54</v>
      </c>
      <c r="C65" s="1"/>
      <c r="D65" s="1" t="s">
        <v>55</v>
      </c>
      <c r="E65" s="59">
        <v>0</v>
      </c>
      <c r="F65" s="59">
        <v>0</v>
      </c>
      <c r="G65" s="59">
        <v>0</v>
      </c>
    </row>
    <row r="66" spans="1:7" x14ac:dyDescent="0.25">
      <c r="A66" s="13"/>
      <c r="B66" s="13"/>
      <c r="C66" s="13">
        <v>1</v>
      </c>
      <c r="D66" s="13" t="s">
        <v>34</v>
      </c>
      <c r="E66" s="60">
        <v>0</v>
      </c>
      <c r="F66" s="60">
        <v>0</v>
      </c>
      <c r="G66" s="60">
        <v>0</v>
      </c>
    </row>
  </sheetData>
  <mergeCells count="4">
    <mergeCell ref="A16:D16"/>
    <mergeCell ref="A17:G17"/>
    <mergeCell ref="A34:D34"/>
    <mergeCell ref="A36:G3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78"/>
  <sheetViews>
    <sheetView workbookViewId="0">
      <selection activeCell="D27" sqref="D27"/>
    </sheetView>
  </sheetViews>
  <sheetFormatPr defaultRowHeight="15" x14ac:dyDescent="0.25"/>
  <cols>
    <col min="1" max="1" width="11.7109375" customWidth="1"/>
    <col min="2" max="2" width="46.7109375" customWidth="1"/>
    <col min="3" max="5" width="20.7109375" customWidth="1"/>
  </cols>
  <sheetData>
    <row r="2" spans="1:5" x14ac:dyDescent="0.25">
      <c r="B2" s="19"/>
    </row>
    <row r="3" spans="1:5" ht="15.75" x14ac:dyDescent="0.25">
      <c r="B3" s="54" t="s">
        <v>72</v>
      </c>
    </row>
    <row r="5" spans="1:5" x14ac:dyDescent="0.25">
      <c r="A5" s="52"/>
      <c r="B5" s="52"/>
      <c r="C5" s="52"/>
    </row>
    <row r="6" spans="1:5" x14ac:dyDescent="0.25">
      <c r="A6" s="52"/>
      <c r="B6" s="52"/>
      <c r="C6" s="53"/>
    </row>
    <row r="7" spans="1:5" ht="30" customHeight="1" x14ac:dyDescent="0.25">
      <c r="A7" s="48" t="s">
        <v>56</v>
      </c>
      <c r="B7" s="49" t="s">
        <v>57</v>
      </c>
      <c r="C7" s="50"/>
      <c r="D7" s="51"/>
      <c r="E7" s="51"/>
    </row>
    <row r="8" spans="1:5" x14ac:dyDescent="0.25">
      <c r="A8" s="96"/>
      <c r="B8" s="97"/>
      <c r="C8" s="97"/>
      <c r="D8" s="97"/>
      <c r="E8" s="98"/>
    </row>
    <row r="9" spans="1:5" ht="37.5" x14ac:dyDescent="0.25">
      <c r="A9" s="45" t="s">
        <v>60</v>
      </c>
      <c r="B9" s="46" t="s">
        <v>61</v>
      </c>
      <c r="C9" s="47"/>
      <c r="D9" s="44"/>
      <c r="E9" s="44"/>
    </row>
    <row r="10" spans="1:5" x14ac:dyDescent="0.25">
      <c r="A10" s="20"/>
      <c r="B10" s="21"/>
      <c r="C10" s="21"/>
      <c r="D10" s="21"/>
      <c r="E10" s="22"/>
    </row>
    <row r="11" spans="1:5" ht="30" customHeight="1" x14ac:dyDescent="0.25">
      <c r="A11" s="30" t="s">
        <v>58</v>
      </c>
      <c r="B11" s="30" t="s">
        <v>25</v>
      </c>
      <c r="C11" s="30" t="s">
        <v>26</v>
      </c>
      <c r="D11" s="30" t="s">
        <v>27</v>
      </c>
      <c r="E11" s="30" t="s">
        <v>28</v>
      </c>
    </row>
    <row r="12" spans="1:5" ht="37.5" x14ac:dyDescent="0.25">
      <c r="A12" s="28" t="s">
        <v>62</v>
      </c>
      <c r="B12" s="29" t="s">
        <v>63</v>
      </c>
      <c r="C12" s="78">
        <f>C13+C20</f>
        <v>16532.75</v>
      </c>
      <c r="D12" s="76">
        <f>D13+D20</f>
        <v>16571.5</v>
      </c>
      <c r="E12" s="76">
        <f>E13+E20</f>
        <v>16571.5</v>
      </c>
    </row>
    <row r="13" spans="1:5" ht="15" customHeight="1" x14ac:dyDescent="0.25">
      <c r="A13" s="101" t="s">
        <v>64</v>
      </c>
      <c r="B13" s="101" t="s">
        <v>65</v>
      </c>
      <c r="C13" s="102">
        <v>11887.45</v>
      </c>
      <c r="D13" s="99">
        <f>D15</f>
        <v>11901.5</v>
      </c>
      <c r="E13" s="99">
        <f>E15</f>
        <v>11901.5</v>
      </c>
    </row>
    <row r="14" spans="1:5" ht="15" customHeight="1" x14ac:dyDescent="0.25">
      <c r="A14" s="101"/>
      <c r="B14" s="101"/>
      <c r="C14" s="102"/>
      <c r="D14" s="100"/>
      <c r="E14" s="100"/>
    </row>
    <row r="15" spans="1:5" x14ac:dyDescent="0.25">
      <c r="A15" s="23">
        <v>1</v>
      </c>
      <c r="B15" s="24" t="s">
        <v>34</v>
      </c>
      <c r="C15" s="79">
        <v>11887.45</v>
      </c>
      <c r="D15" s="73">
        <f>D16</f>
        <v>11901.5</v>
      </c>
      <c r="E15" s="73">
        <f>E16</f>
        <v>11901.5</v>
      </c>
    </row>
    <row r="16" spans="1:5" x14ac:dyDescent="0.25">
      <c r="A16" s="25">
        <v>3</v>
      </c>
      <c r="B16" s="26" t="s">
        <v>8</v>
      </c>
      <c r="C16" s="80">
        <f>SUM(C17:C19)</f>
        <v>11887.45</v>
      </c>
      <c r="D16" s="73">
        <f>SUM(D17:D19)</f>
        <v>11901.5</v>
      </c>
      <c r="E16" s="73">
        <f>SUM(E17:E19)</f>
        <v>11901.5</v>
      </c>
    </row>
    <row r="17" spans="1:5" x14ac:dyDescent="0.25">
      <c r="A17" s="27">
        <v>32</v>
      </c>
      <c r="B17" s="27" t="s">
        <v>38</v>
      </c>
      <c r="C17" s="80">
        <v>11476.5</v>
      </c>
      <c r="D17" s="59">
        <v>11501.5</v>
      </c>
      <c r="E17" s="59">
        <v>11501.5</v>
      </c>
    </row>
    <row r="18" spans="1:5" x14ac:dyDescent="0.25">
      <c r="A18" s="27">
        <v>92</v>
      </c>
      <c r="B18" s="27" t="s">
        <v>77</v>
      </c>
      <c r="C18" s="80">
        <v>12.75</v>
      </c>
      <c r="D18" s="73">
        <v>0</v>
      </c>
      <c r="E18" s="73">
        <v>0</v>
      </c>
    </row>
    <row r="19" spans="1:5" ht="15" customHeight="1" x14ac:dyDescent="0.25">
      <c r="A19" s="27">
        <v>34</v>
      </c>
      <c r="B19" s="27" t="s">
        <v>71</v>
      </c>
      <c r="C19" s="81">
        <v>398.2</v>
      </c>
      <c r="D19" s="74">
        <v>400</v>
      </c>
      <c r="E19" s="74">
        <v>400</v>
      </c>
    </row>
    <row r="20" spans="1:5" ht="30" customHeight="1" x14ac:dyDescent="0.25">
      <c r="A20" s="35" t="s">
        <v>66</v>
      </c>
      <c r="B20" s="35" t="s">
        <v>67</v>
      </c>
      <c r="C20" s="82">
        <v>4645.3</v>
      </c>
      <c r="D20" s="77">
        <f>SUM(D21:D22)</f>
        <v>4670</v>
      </c>
      <c r="E20" s="77">
        <f>SUM(E21:E22)</f>
        <v>4670</v>
      </c>
    </row>
    <row r="21" spans="1:5" ht="15" customHeight="1" x14ac:dyDescent="0.25">
      <c r="A21" s="23">
        <v>1</v>
      </c>
      <c r="B21" s="24" t="s">
        <v>34</v>
      </c>
      <c r="C21" s="79">
        <v>663.6</v>
      </c>
      <c r="D21" s="75">
        <v>680</v>
      </c>
      <c r="E21" s="75">
        <v>680</v>
      </c>
    </row>
    <row r="22" spans="1:5" x14ac:dyDescent="0.25">
      <c r="A22" s="31">
        <v>5</v>
      </c>
      <c r="B22" s="32" t="s">
        <v>39</v>
      </c>
      <c r="C22" s="83">
        <v>3981.7</v>
      </c>
      <c r="D22" s="74">
        <v>3990</v>
      </c>
      <c r="E22" s="74">
        <v>3990</v>
      </c>
    </row>
    <row r="23" spans="1:5" x14ac:dyDescent="0.25">
      <c r="A23" s="33">
        <v>4</v>
      </c>
      <c r="B23" s="34" t="s">
        <v>41</v>
      </c>
      <c r="C23" s="81">
        <f>SUM(C21:C22)</f>
        <v>4645.3</v>
      </c>
      <c r="D23" s="74">
        <v>4670</v>
      </c>
      <c r="E23" s="74">
        <v>4670</v>
      </c>
    </row>
    <row r="24" spans="1:5" x14ac:dyDescent="0.25">
      <c r="A24" s="27">
        <v>42</v>
      </c>
      <c r="B24" s="27" t="s">
        <v>42</v>
      </c>
      <c r="C24" s="81">
        <v>4645.3</v>
      </c>
      <c r="D24" s="74">
        <v>4670</v>
      </c>
      <c r="E24" s="74">
        <v>4670</v>
      </c>
    </row>
    <row r="25" spans="1:5" ht="15.75" x14ac:dyDescent="0.25">
      <c r="A25" s="43"/>
      <c r="B25" s="43"/>
      <c r="C25" s="38"/>
      <c r="D25" s="39"/>
      <c r="E25" s="39"/>
    </row>
    <row r="26" spans="1:5" x14ac:dyDescent="0.25">
      <c r="A26" s="36"/>
      <c r="B26" s="37"/>
      <c r="C26" s="38"/>
      <c r="D26" s="39"/>
      <c r="E26" s="39"/>
    </row>
    <row r="33" spans="1:5" x14ac:dyDescent="0.25">
      <c r="A33" s="40"/>
      <c r="B33" s="41"/>
      <c r="C33" s="42"/>
      <c r="D33" s="39"/>
      <c r="E33" s="39"/>
    </row>
    <row r="42" spans="1:5" x14ac:dyDescent="0.25">
      <c r="A42" s="36"/>
      <c r="B42" s="37"/>
      <c r="C42" s="42"/>
      <c r="D42" s="39"/>
      <c r="E42" s="39"/>
    </row>
    <row r="51" spans="1:5" x14ac:dyDescent="0.25">
      <c r="A51" s="36"/>
      <c r="B51" s="36"/>
      <c r="C51" s="38"/>
      <c r="D51" s="39"/>
      <c r="E51" s="39"/>
    </row>
    <row r="60" spans="1:5" x14ac:dyDescent="0.25">
      <c r="A60" s="36"/>
      <c r="B60" s="36"/>
      <c r="C60" s="38"/>
      <c r="D60" s="39"/>
      <c r="E60" s="39"/>
    </row>
    <row r="66" spans="1:5" x14ac:dyDescent="0.25">
      <c r="A66" s="36"/>
      <c r="B66" s="36"/>
      <c r="C66" s="42"/>
      <c r="D66" s="39"/>
      <c r="E66" s="39"/>
    </row>
    <row r="73" spans="1:5" x14ac:dyDescent="0.25">
      <c r="A73" s="36"/>
      <c r="B73" s="36"/>
      <c r="C73" s="42"/>
      <c r="D73" s="39"/>
      <c r="E73" s="39"/>
    </row>
    <row r="78" spans="1:5" x14ac:dyDescent="0.25">
      <c r="A78" s="36"/>
      <c r="B78" s="36"/>
      <c r="C78" s="42"/>
      <c r="D78" s="39"/>
      <c r="E78" s="39"/>
    </row>
  </sheetData>
  <mergeCells count="6">
    <mergeCell ref="A8:E8"/>
    <mergeCell ref="D13:D14"/>
    <mergeCell ref="E13:E14"/>
    <mergeCell ref="A13:A14"/>
    <mergeCell ref="B13:B14"/>
    <mergeCell ref="C13:C1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workbookViewId="0">
      <selection activeCell="I16" sqref="I16"/>
    </sheetView>
  </sheetViews>
  <sheetFormatPr defaultRowHeight="15" x14ac:dyDescent="0.25"/>
  <sheetData>
    <row r="1" spans="1:6" ht="15.75" x14ac:dyDescent="0.25">
      <c r="B1" s="57" t="s">
        <v>73</v>
      </c>
      <c r="C1" s="57"/>
      <c r="D1" s="57"/>
      <c r="E1" s="57"/>
    </row>
    <row r="2" spans="1:6" ht="15.75" x14ac:dyDescent="0.25">
      <c r="B2" s="57" t="s">
        <v>74</v>
      </c>
      <c r="C2" s="57"/>
      <c r="D2" s="57"/>
      <c r="E2" s="57"/>
    </row>
    <row r="4" spans="1:6" ht="15.75" x14ac:dyDescent="0.25">
      <c r="B4" s="54"/>
      <c r="D4" s="54" t="s">
        <v>19</v>
      </c>
    </row>
    <row r="6" spans="1:6" x14ac:dyDescent="0.25">
      <c r="B6" s="56"/>
      <c r="C6" s="56"/>
      <c r="D6" s="56"/>
    </row>
    <row r="7" spans="1:6" x14ac:dyDescent="0.25">
      <c r="A7" s="1"/>
      <c r="B7" s="2"/>
      <c r="C7" s="2"/>
      <c r="D7" s="2"/>
      <c r="E7" s="2"/>
      <c r="F7" s="2"/>
    </row>
    <row r="8" spans="1:6" x14ac:dyDescent="0.25">
      <c r="A8" s="4"/>
      <c r="B8" s="4"/>
      <c r="C8" s="58"/>
      <c r="D8" s="58"/>
      <c r="E8" s="58"/>
      <c r="F8" s="58"/>
    </row>
    <row r="9" spans="1:6" x14ac:dyDescent="0.25">
      <c r="A9" s="1"/>
      <c r="B9" s="1"/>
      <c r="C9" s="59"/>
      <c r="D9" s="59"/>
      <c r="E9" s="59"/>
      <c r="F9" s="59"/>
    </row>
    <row r="10" spans="1:6" x14ac:dyDescent="0.25">
      <c r="A10" s="1"/>
      <c r="B10" s="1"/>
      <c r="C10" s="59"/>
      <c r="D10" s="59"/>
      <c r="E10" s="59"/>
      <c r="F10" s="59"/>
    </row>
    <row r="11" spans="1:6" x14ac:dyDescent="0.25">
      <c r="A11" s="4"/>
      <c r="B11" s="4"/>
      <c r="C11" s="58"/>
      <c r="D11" s="58"/>
      <c r="E11" s="58"/>
      <c r="F11" s="58"/>
    </row>
    <row r="12" spans="1:6" x14ac:dyDescent="0.25">
      <c r="A12" s="1"/>
      <c r="B12" s="1"/>
      <c r="C12" s="59"/>
      <c r="D12" s="69"/>
      <c r="E12" s="59"/>
      <c r="F12" s="59"/>
    </row>
    <row r="13" spans="1:6" x14ac:dyDescent="0.25">
      <c r="A13" s="1"/>
      <c r="B13" s="1"/>
      <c r="C13" s="59"/>
      <c r="D13" s="69"/>
      <c r="E13" s="59"/>
      <c r="F13" s="59"/>
    </row>
    <row r="14" spans="1:6" x14ac:dyDescent="0.25">
      <c r="A14" s="4"/>
      <c r="B14" s="4"/>
      <c r="C14" s="58"/>
      <c r="D14" s="58"/>
      <c r="E14" s="58"/>
      <c r="F14" s="58"/>
    </row>
    <row r="16" spans="1:6" x14ac:dyDescent="0.25">
      <c r="A16" s="56"/>
      <c r="B16" s="56"/>
      <c r="C16" s="56"/>
      <c r="D16" s="56"/>
    </row>
    <row r="17" spans="1:6" x14ac:dyDescent="0.25">
      <c r="A17" s="1"/>
      <c r="B17" s="2"/>
      <c r="C17" s="2"/>
      <c r="D17" s="2"/>
      <c r="E17" s="2"/>
      <c r="F17" s="2"/>
    </row>
    <row r="18" spans="1:6" x14ac:dyDescent="0.25">
      <c r="A18" s="3"/>
      <c r="B18" s="59"/>
      <c r="C18" s="59"/>
      <c r="D18" s="59"/>
      <c r="E18" s="59"/>
      <c r="F18" s="59"/>
    </row>
    <row r="19" spans="1:6" x14ac:dyDescent="0.25">
      <c r="A19" s="3"/>
      <c r="B19" s="59"/>
      <c r="C19" s="59"/>
      <c r="D19" s="59"/>
      <c r="E19" s="59"/>
      <c r="F19" s="59"/>
    </row>
    <row r="20" spans="1:6" x14ac:dyDescent="0.25">
      <c r="A20" s="4"/>
      <c r="B20" s="58"/>
      <c r="C20" s="58"/>
      <c r="D20" s="58"/>
      <c r="E20" s="58"/>
      <c r="F20" s="58"/>
    </row>
    <row r="22" spans="1:6" x14ac:dyDescent="0.25">
      <c r="B22" s="56"/>
      <c r="C22" s="56"/>
      <c r="D22" s="56"/>
    </row>
    <row r="23" spans="1:6" x14ac:dyDescent="0.25">
      <c r="B23" s="56"/>
      <c r="C23" s="56"/>
      <c r="D23" s="56"/>
    </row>
    <row r="24" spans="1:6" x14ac:dyDescent="0.25">
      <c r="A24" s="1"/>
      <c r="B24" s="2"/>
      <c r="C24" s="2"/>
      <c r="D24" s="2"/>
      <c r="E24" s="2"/>
      <c r="F24" s="2"/>
    </row>
    <row r="25" spans="1:6" x14ac:dyDescent="0.25">
      <c r="A25" s="5"/>
      <c r="B25" s="6"/>
      <c r="C25" s="6"/>
      <c r="D25" s="71"/>
      <c r="E25" s="6"/>
      <c r="F25" s="6"/>
    </row>
    <row r="26" spans="1:6" x14ac:dyDescent="0.25">
      <c r="A26" s="7"/>
      <c r="B26" s="4"/>
      <c r="C26" s="4"/>
      <c r="D26" s="58"/>
      <c r="E26" s="4"/>
      <c r="F26" s="4"/>
    </row>
    <row r="27" spans="1:6" ht="15.75" thickBot="1" x14ac:dyDescent="0.3">
      <c r="D27" s="66"/>
    </row>
    <row r="28" spans="1:6" ht="15.75" thickBot="1" x14ac:dyDescent="0.3">
      <c r="A28" s="8"/>
      <c r="B28" s="9"/>
      <c r="C28" s="9"/>
      <c r="D28" s="70"/>
      <c r="E28" s="9"/>
      <c r="F2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Opcina Postira</cp:lastModifiedBy>
  <cp:lastPrinted>2022-10-13T09:29:35Z</cp:lastPrinted>
  <dcterms:created xsi:type="dcterms:W3CDTF">2022-09-27T08:32:38Z</dcterms:created>
  <dcterms:modified xsi:type="dcterms:W3CDTF">2022-12-22T12:34:20Z</dcterms:modified>
</cp:coreProperties>
</file>