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c r="J1448"/>
  <c r="F318"/>
  <c r="F317"/>
  <c r="F316"/>
  <c r="F315"/>
  <c r="F314"/>
  <c r="F313"/>
  <c r="F312"/>
  <c r="F311"/>
  <c r="F310"/>
  <c r="H309"/>
  <c r="G309"/>
  <c r="F309"/>
  <c r="F308"/>
  <c r="H307"/>
  <c r="G307"/>
  <c r="F307"/>
  <c r="H306"/>
  <c r="G306"/>
  <c r="F306"/>
  <c r="E306"/>
  <c r="B306" s="1"/>
  <c r="H305"/>
  <c r="G305"/>
  <c r="F305"/>
  <c r="H304"/>
  <c r="E304" s="1"/>
  <c r="B304" s="1"/>
  <c r="G304"/>
  <c r="F304"/>
  <c r="H303"/>
  <c r="G303"/>
  <c r="F303"/>
  <c r="H302"/>
  <c r="G302"/>
  <c r="E302" s="1"/>
  <c r="B302" s="1"/>
  <c r="F302"/>
  <c r="H301"/>
  <c r="G301"/>
  <c r="F301"/>
  <c r="H300"/>
  <c r="G300"/>
  <c r="F300"/>
  <c r="H299"/>
  <c r="E299" s="1"/>
  <c r="B299" s="1"/>
  <c r="G299"/>
  <c r="F299"/>
  <c r="H298"/>
  <c r="G298"/>
  <c r="F298"/>
  <c r="H297"/>
  <c r="G297"/>
  <c r="F297"/>
  <c r="H296"/>
  <c r="G296"/>
  <c r="F296"/>
  <c r="H295"/>
  <c r="E295" s="1"/>
  <c r="B295" s="1"/>
  <c r="G295"/>
  <c r="F295"/>
  <c r="H294"/>
  <c r="G294"/>
  <c r="F294"/>
  <c r="H293"/>
  <c r="G293"/>
  <c r="F293"/>
  <c r="H292"/>
  <c r="G292"/>
  <c r="F292"/>
  <c r="F291"/>
  <c r="F290"/>
  <c r="H289"/>
  <c r="G289"/>
  <c r="F289"/>
  <c r="H288"/>
  <c r="G288"/>
  <c r="F288"/>
  <c r="H287"/>
  <c r="G287"/>
  <c r="F287"/>
  <c r="H286"/>
  <c r="G286"/>
  <c r="F286"/>
  <c r="F285"/>
  <c r="H284"/>
  <c r="G284"/>
  <c r="F284"/>
  <c r="H283"/>
  <c r="G283"/>
  <c r="F283"/>
  <c r="H282"/>
  <c r="G282"/>
  <c r="F282"/>
  <c r="F281"/>
  <c r="F280"/>
  <c r="F279"/>
  <c r="F278"/>
  <c r="F277" s="1"/>
  <c r="F276"/>
  <c r="L275"/>
  <c r="F275" s="1"/>
  <c r="H275"/>
  <c r="F274"/>
  <c r="I273"/>
  <c r="H273"/>
  <c r="F273"/>
  <c r="E272"/>
  <c r="M271"/>
  <c r="L271"/>
  <c r="E271"/>
  <c r="M270"/>
  <c r="L270"/>
  <c r="E270"/>
  <c r="M269"/>
  <c r="L269"/>
  <c r="E269"/>
  <c r="M268"/>
  <c r="L268"/>
  <c r="E268"/>
  <c r="M267"/>
  <c r="L267"/>
  <c r="E267"/>
  <c r="M266"/>
  <c r="L266"/>
  <c r="E266"/>
  <c r="M265"/>
  <c r="L265"/>
  <c r="E265"/>
  <c r="M264"/>
  <c r="L264"/>
  <c r="E264"/>
  <c r="M263"/>
  <c r="L263"/>
  <c r="F263" s="1"/>
  <c r="B263" s="1"/>
  <c r="E263"/>
  <c r="M262"/>
  <c r="L262"/>
  <c r="E262"/>
  <c r="M261"/>
  <c r="L261"/>
  <c r="E261"/>
  <c r="M260"/>
  <c r="L260"/>
  <c r="E260"/>
  <c r="M259"/>
  <c r="L259"/>
  <c r="E259"/>
  <c r="M258"/>
  <c r="L258"/>
  <c r="E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E244"/>
  <c r="M243"/>
  <c r="L243"/>
  <c r="E243"/>
  <c r="M242"/>
  <c r="L242"/>
  <c r="E242"/>
  <c r="M241"/>
  <c r="L241"/>
  <c r="E241"/>
  <c r="M240"/>
  <c r="L240"/>
  <c r="E240"/>
  <c r="M239"/>
  <c r="L239"/>
  <c r="E239"/>
  <c r="M238"/>
  <c r="L238"/>
  <c r="E238"/>
  <c r="M237"/>
  <c r="L237"/>
  <c r="E237"/>
  <c r="M236"/>
  <c r="L236"/>
  <c r="E236"/>
  <c r="M235"/>
  <c r="L235"/>
  <c r="E235"/>
  <c r="M234"/>
  <c r="L234"/>
  <c r="E234"/>
  <c r="M233"/>
  <c r="L233"/>
  <c r="E233"/>
  <c r="M232"/>
  <c r="L232"/>
  <c r="E232"/>
  <c r="M231"/>
  <c r="L231"/>
  <c r="E231"/>
  <c r="M230"/>
  <c r="L230"/>
  <c r="E230"/>
  <c r="M229"/>
  <c r="L229"/>
  <c r="E229"/>
  <c r="M228"/>
  <c r="L228"/>
  <c r="E228"/>
  <c r="M227"/>
  <c r="L227"/>
  <c r="E227"/>
  <c r="M226"/>
  <c r="L226"/>
  <c r="E226"/>
  <c r="M225"/>
  <c r="L225"/>
  <c r="E225"/>
  <c r="M224"/>
  <c r="L224"/>
  <c r="E224"/>
  <c r="M223"/>
  <c r="L223"/>
  <c r="E223"/>
  <c r="M222"/>
  <c r="L222"/>
  <c r="E222"/>
  <c r="M221"/>
  <c r="L221"/>
  <c r="E221"/>
  <c r="M220"/>
  <c r="L220"/>
  <c r="E220"/>
  <c r="M219"/>
  <c r="L219"/>
  <c r="E219"/>
  <c r="M218"/>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G157"/>
  <c r="E157" s="1"/>
  <c r="B157" s="1"/>
  <c r="F157"/>
  <c r="H156"/>
  <c r="G156"/>
  <c r="F156"/>
  <c r="H155"/>
  <c r="E155" s="1"/>
  <c r="B155" s="1"/>
  <c r="G155"/>
  <c r="F155"/>
  <c r="H154"/>
  <c r="G154"/>
  <c r="F154"/>
  <c r="H153"/>
  <c r="E153" s="1"/>
  <c r="B153" s="1"/>
  <c r="G153"/>
  <c r="F153"/>
  <c r="H152"/>
  <c r="G152"/>
  <c r="F152"/>
  <c r="H151"/>
  <c r="G151"/>
  <c r="E151" s="1"/>
  <c r="B151" s="1"/>
  <c r="F151"/>
  <c r="H150"/>
  <c r="G150"/>
  <c r="F150"/>
  <c r="H149"/>
  <c r="G149"/>
  <c r="F149"/>
  <c r="H148"/>
  <c r="G148"/>
  <c r="F148"/>
  <c r="H147"/>
  <c r="G147"/>
  <c r="F147"/>
  <c r="E147"/>
  <c r="B147" s="1"/>
  <c r="H146"/>
  <c r="G146"/>
  <c r="F146"/>
  <c r="H145"/>
  <c r="G145"/>
  <c r="F145"/>
  <c r="E145"/>
  <c r="B145" s="1"/>
  <c r="H144"/>
  <c r="G144"/>
  <c r="F144"/>
  <c r="F143"/>
  <c r="H142"/>
  <c r="E142" s="1"/>
  <c r="B142" s="1"/>
  <c r="G142"/>
  <c r="F142"/>
  <c r="H141"/>
  <c r="G141"/>
  <c r="F141"/>
  <c r="H140"/>
  <c r="G140"/>
  <c r="F140"/>
  <c r="H139"/>
  <c r="G139"/>
  <c r="F139"/>
  <c r="H138"/>
  <c r="E138" s="1"/>
  <c r="B138" s="1"/>
  <c r="G138"/>
  <c r="F138"/>
  <c r="H137"/>
  <c r="E137" s="1"/>
  <c r="B137" s="1"/>
  <c r="G137"/>
  <c r="F137"/>
  <c r="H136"/>
  <c r="G136"/>
  <c r="F136"/>
  <c r="H135"/>
  <c r="E135" s="1"/>
  <c r="B135" s="1"/>
  <c r="G135"/>
  <c r="F135"/>
  <c r="H134"/>
  <c r="G134"/>
  <c r="F134"/>
  <c r="H133"/>
  <c r="E133" s="1"/>
  <c r="B133" s="1"/>
  <c r="G133"/>
  <c r="F133"/>
  <c r="H132"/>
  <c r="G132"/>
  <c r="F132"/>
  <c r="H131"/>
  <c r="E131" s="1"/>
  <c r="B131" s="1"/>
  <c r="G131"/>
  <c r="F131"/>
  <c r="H130"/>
  <c r="E130" s="1"/>
  <c r="B130" s="1"/>
  <c r="G130"/>
  <c r="F130"/>
  <c r="H129"/>
  <c r="G129"/>
  <c r="F129"/>
  <c r="H128"/>
  <c r="G128"/>
  <c r="F128"/>
  <c r="H127"/>
  <c r="E127" s="1"/>
  <c r="B127" s="1"/>
  <c r="G127"/>
  <c r="F127"/>
  <c r="H126"/>
  <c r="E126" s="1"/>
  <c r="B126" s="1"/>
  <c r="G126"/>
  <c r="F126"/>
  <c r="H125"/>
  <c r="G125"/>
  <c r="F125"/>
  <c r="H124"/>
  <c r="G124"/>
  <c r="F124"/>
  <c r="H123"/>
  <c r="G123"/>
  <c r="F123"/>
  <c r="H122"/>
  <c r="E122" s="1"/>
  <c r="B122" s="1"/>
  <c r="G122"/>
  <c r="F122"/>
  <c r="H121"/>
  <c r="E121" s="1"/>
  <c r="B121" s="1"/>
  <c r="G121"/>
  <c r="F121"/>
  <c r="H120"/>
  <c r="G120"/>
  <c r="F120"/>
  <c r="H119"/>
  <c r="E119" s="1"/>
  <c r="B119" s="1"/>
  <c r="G119"/>
  <c r="F119"/>
  <c r="H118"/>
  <c r="G118"/>
  <c r="F118"/>
  <c r="H117"/>
  <c r="G117"/>
  <c r="F117"/>
  <c r="E117"/>
  <c r="B117" s="1"/>
  <c r="H116"/>
  <c r="G116"/>
  <c r="F116"/>
  <c r="H115"/>
  <c r="E115" s="1"/>
  <c r="B115" s="1"/>
  <c r="G115"/>
  <c r="F115"/>
  <c r="H114"/>
  <c r="E114" s="1"/>
  <c r="B114" s="1"/>
  <c r="G114"/>
  <c r="F114"/>
  <c r="H113"/>
  <c r="G113"/>
  <c r="F113"/>
  <c r="H112"/>
  <c r="G112"/>
  <c r="F112"/>
  <c r="H111"/>
  <c r="E111" s="1"/>
  <c r="B111" s="1"/>
  <c r="G111"/>
  <c r="F111"/>
  <c r="H110"/>
  <c r="E110" s="1"/>
  <c r="B110" s="1"/>
  <c r="G110"/>
  <c r="F110"/>
  <c r="H109"/>
  <c r="G109"/>
  <c r="F109"/>
  <c r="H108"/>
  <c r="G108"/>
  <c r="F108"/>
  <c r="H107"/>
  <c r="G107"/>
  <c r="F107"/>
  <c r="H106"/>
  <c r="E106" s="1"/>
  <c r="B106" s="1"/>
  <c r="G106"/>
  <c r="F106"/>
  <c r="H105"/>
  <c r="E105" s="1"/>
  <c r="B105" s="1"/>
  <c r="G105"/>
  <c r="F105"/>
  <c r="H104"/>
  <c r="G104"/>
  <c r="F104"/>
  <c r="H103"/>
  <c r="E103" s="1"/>
  <c r="B103" s="1"/>
  <c r="G103"/>
  <c r="F103"/>
  <c r="H102"/>
  <c r="G102"/>
  <c r="F102"/>
  <c r="H101"/>
  <c r="E101" s="1"/>
  <c r="B101" s="1"/>
  <c r="G101"/>
  <c r="F101"/>
  <c r="H100"/>
  <c r="G100"/>
  <c r="F100"/>
  <c r="H99"/>
  <c r="E99" s="1"/>
  <c r="B99" s="1"/>
  <c r="G99"/>
  <c r="F99"/>
  <c r="H98"/>
  <c r="E98" s="1"/>
  <c r="B98" s="1"/>
  <c r="G98"/>
  <c r="F98"/>
  <c r="H97"/>
  <c r="G97"/>
  <c r="F97"/>
  <c r="H96"/>
  <c r="G96"/>
  <c r="F96"/>
  <c r="H95"/>
  <c r="E95" s="1"/>
  <c r="B95" s="1"/>
  <c r="G95"/>
  <c r="F95"/>
  <c r="H94"/>
  <c r="E94" s="1"/>
  <c r="B94" s="1"/>
  <c r="G94"/>
  <c r="F94"/>
  <c r="H93"/>
  <c r="G93"/>
  <c r="F93"/>
  <c r="H92"/>
  <c r="G92"/>
  <c r="F92"/>
  <c r="H91"/>
  <c r="G91"/>
  <c r="F91"/>
  <c r="H90"/>
  <c r="E90" s="1"/>
  <c r="B90" s="1"/>
  <c r="G90"/>
  <c r="F90"/>
  <c r="H89"/>
  <c r="G89"/>
  <c r="F89"/>
  <c r="E89"/>
  <c r="B89" s="1"/>
  <c r="H88"/>
  <c r="G88"/>
  <c r="F88"/>
  <c r="H87"/>
  <c r="E87" s="1"/>
  <c r="B87" s="1"/>
  <c r="G87"/>
  <c r="F87"/>
  <c r="H86"/>
  <c r="G86"/>
  <c r="F86"/>
  <c r="H85"/>
  <c r="E85" s="1"/>
  <c r="B85" s="1"/>
  <c r="G85"/>
  <c r="F85"/>
  <c r="H84"/>
  <c r="G84"/>
  <c r="F84"/>
  <c r="H83"/>
  <c r="E83" s="1"/>
  <c r="B83" s="1"/>
  <c r="G83"/>
  <c r="F83"/>
  <c r="H82"/>
  <c r="E82" s="1"/>
  <c r="B82" s="1"/>
  <c r="G82"/>
  <c r="F82"/>
  <c r="H81"/>
  <c r="G81"/>
  <c r="F81"/>
  <c r="H80"/>
  <c r="G80"/>
  <c r="F80"/>
  <c r="H79"/>
  <c r="E79" s="1"/>
  <c r="B79" s="1"/>
  <c r="G79"/>
  <c r="F79"/>
  <c r="H78"/>
  <c r="E78" s="1"/>
  <c r="B78" s="1"/>
  <c r="G78"/>
  <c r="F78"/>
  <c r="H77"/>
  <c r="G77"/>
  <c r="F77"/>
  <c r="H76"/>
  <c r="G76"/>
  <c r="F76"/>
  <c r="H75"/>
  <c r="G75"/>
  <c r="F75"/>
  <c r="H74"/>
  <c r="E74" s="1"/>
  <c r="B74" s="1"/>
  <c r="G74"/>
  <c r="F74"/>
  <c r="H73"/>
  <c r="E73" s="1"/>
  <c r="B73" s="1"/>
  <c r="G73"/>
  <c r="F73"/>
  <c r="H72"/>
  <c r="G72"/>
  <c r="F72"/>
  <c r="H71"/>
  <c r="E71" s="1"/>
  <c r="B71" s="1"/>
  <c r="G71"/>
  <c r="F71"/>
  <c r="H70"/>
  <c r="G70"/>
  <c r="F70"/>
  <c r="H69"/>
  <c r="G69"/>
  <c r="F69"/>
  <c r="E69"/>
  <c r="B69" s="1"/>
  <c r="H68"/>
  <c r="G68"/>
  <c r="F68"/>
  <c r="H67"/>
  <c r="E67" s="1"/>
  <c r="B67" s="1"/>
  <c r="G67"/>
  <c r="F67"/>
  <c r="H66"/>
  <c r="E66" s="1"/>
  <c r="B66" s="1"/>
  <c r="G66"/>
  <c r="F66"/>
  <c r="H65"/>
  <c r="G65"/>
  <c r="F65"/>
  <c r="H64"/>
  <c r="G64"/>
  <c r="F64"/>
  <c r="H63"/>
  <c r="E63" s="1"/>
  <c r="B63" s="1"/>
  <c r="G63"/>
  <c r="F63"/>
  <c r="H62"/>
  <c r="E62" s="1"/>
  <c r="B62" s="1"/>
  <c r="G62"/>
  <c r="F62"/>
  <c r="H61"/>
  <c r="G61"/>
  <c r="F61"/>
  <c r="H60"/>
  <c r="G60"/>
  <c r="F60"/>
  <c r="H59"/>
  <c r="G59"/>
  <c r="F59"/>
  <c r="H58"/>
  <c r="E58" s="1"/>
  <c r="B58" s="1"/>
  <c r="G58"/>
  <c r="F58"/>
  <c r="H57"/>
  <c r="E57" s="1"/>
  <c r="B57" s="1"/>
  <c r="G57"/>
  <c r="F57"/>
  <c r="H56"/>
  <c r="G56"/>
  <c r="F56"/>
  <c r="H55"/>
  <c r="G55"/>
  <c r="F55"/>
  <c r="H54"/>
  <c r="E54" s="1"/>
  <c r="B54" s="1"/>
  <c r="G54"/>
  <c r="F54"/>
  <c r="H53"/>
  <c r="E53" s="1"/>
  <c r="B53" s="1"/>
  <c r="G53"/>
  <c r="F53"/>
  <c r="H52"/>
  <c r="G52"/>
  <c r="F52"/>
  <c r="H51"/>
  <c r="E51" s="1"/>
  <c r="B51" s="1"/>
  <c r="G51"/>
  <c r="F51"/>
  <c r="H50"/>
  <c r="G50"/>
  <c r="F50"/>
  <c r="H49"/>
  <c r="E49" s="1"/>
  <c r="B49" s="1"/>
  <c r="G49"/>
  <c r="F49"/>
  <c r="H48"/>
  <c r="G48"/>
  <c r="F48"/>
  <c r="H47"/>
  <c r="E47" s="1"/>
  <c r="B47" s="1"/>
  <c r="G47"/>
  <c r="F47"/>
  <c r="H46"/>
  <c r="E46" s="1"/>
  <c r="B46" s="1"/>
  <c r="G46"/>
  <c r="F46"/>
  <c r="H45"/>
  <c r="G45"/>
  <c r="F45"/>
  <c r="H44"/>
  <c r="G44"/>
  <c r="F44"/>
  <c r="H43"/>
  <c r="E43" s="1"/>
  <c r="B43" s="1"/>
  <c r="G43"/>
  <c r="F43"/>
  <c r="H42"/>
  <c r="E42" s="1"/>
  <c r="B42" s="1"/>
  <c r="G42"/>
  <c r="F42"/>
  <c r="H41"/>
  <c r="G41"/>
  <c r="F41"/>
  <c r="H40"/>
  <c r="G40"/>
  <c r="F40"/>
  <c r="H39"/>
  <c r="E39" s="1"/>
  <c r="B39" s="1"/>
  <c r="G39"/>
  <c r="F39"/>
  <c r="H38"/>
  <c r="E38" s="1"/>
  <c r="B38" s="1"/>
  <c r="G38"/>
  <c r="F38"/>
  <c r="H37"/>
  <c r="G37"/>
  <c r="F37"/>
  <c r="H36"/>
  <c r="G36"/>
  <c r="F36"/>
  <c r="H35"/>
  <c r="G35"/>
  <c r="F35"/>
  <c r="H34"/>
  <c r="E34" s="1"/>
  <c r="B34" s="1"/>
  <c r="G34"/>
  <c r="F34"/>
  <c r="H33"/>
  <c r="E33" s="1"/>
  <c r="B33" s="1"/>
  <c r="G33"/>
  <c r="F33"/>
  <c r="H32"/>
  <c r="G32"/>
  <c r="F32"/>
  <c r="H31"/>
  <c r="G31"/>
  <c r="F31"/>
  <c r="H30"/>
  <c r="E30" s="1"/>
  <c r="B30" s="1"/>
  <c r="G30"/>
  <c r="F30"/>
  <c r="H29"/>
  <c r="G29"/>
  <c r="F29"/>
  <c r="H28"/>
  <c r="G28"/>
  <c r="F28"/>
  <c r="H27"/>
  <c r="G27"/>
  <c r="F27"/>
  <c r="H26"/>
  <c r="G26"/>
  <c r="F26"/>
  <c r="H25"/>
  <c r="G25"/>
  <c r="F25"/>
  <c r="E25"/>
  <c r="B25" s="1"/>
  <c r="H24"/>
  <c r="G24"/>
  <c r="F24"/>
  <c r="H23"/>
  <c r="E23" s="1"/>
  <c r="B23" s="1"/>
  <c r="G23"/>
  <c r="F23"/>
  <c r="H22"/>
  <c r="G22"/>
  <c r="F22"/>
  <c r="F21"/>
  <c r="F4"/>
  <c r="O3"/>
  <c r="G275" s="1"/>
  <c r="I3"/>
  <c r="H3"/>
  <c r="G3"/>
  <c r="D101" i="8"/>
  <c r="D95"/>
  <c r="D90"/>
  <c r="D85"/>
  <c r="D80"/>
  <c r="D75"/>
  <c r="D70"/>
  <c r="D65"/>
  <c r="D60"/>
  <c r="D55"/>
  <c r="C1530" i="1" s="1"/>
  <c r="G1530" s="1"/>
  <c r="D50" i="8"/>
  <c r="D44"/>
  <c r="D36"/>
  <c r="D26"/>
  <c r="D18"/>
  <c r="D8"/>
  <c r="E44" i="7"/>
  <c r="I32" i="3" s="1"/>
  <c r="D44" i="7"/>
  <c r="H32" i="3" s="1"/>
  <c r="E39" i="7"/>
  <c r="D39"/>
  <c r="E38"/>
  <c r="D1469" i="1" s="1"/>
  <c r="E30" i="7"/>
  <c r="D1461" i="1" s="1"/>
  <c r="D30" i="7"/>
  <c r="C1461" i="1" s="1"/>
  <c r="E23" i="7"/>
  <c r="D23"/>
  <c r="E14"/>
  <c r="D1445" i="1" s="1"/>
  <c r="D14" i="7"/>
  <c r="C1445" i="1" s="1"/>
  <c r="E7" i="7"/>
  <c r="E6" s="1"/>
  <c r="D7"/>
  <c r="F140" i="6"/>
  <c r="F139"/>
  <c r="F138"/>
  <c r="F137"/>
  <c r="F136"/>
  <c r="F135"/>
  <c r="F134"/>
  <c r="F133"/>
  <c r="F132"/>
  <c r="F131"/>
  <c r="E130"/>
  <c r="E129" s="1"/>
  <c r="D1423" i="1" s="1"/>
  <c r="D130" i="6"/>
  <c r="F130" s="1"/>
  <c r="F128"/>
  <c r="F127"/>
  <c r="F126"/>
  <c r="F125"/>
  <c r="F124"/>
  <c r="F123"/>
  <c r="E122"/>
  <c r="D122"/>
  <c r="F122" s="1"/>
  <c r="F121"/>
  <c r="F120"/>
  <c r="F119"/>
  <c r="E118"/>
  <c r="D118"/>
  <c r="F118" s="1"/>
  <c r="F117"/>
  <c r="F116"/>
  <c r="E115"/>
  <c r="E114" s="1"/>
  <c r="D115"/>
  <c r="D114"/>
  <c r="F114" s="1"/>
  <c r="F113"/>
  <c r="F112"/>
  <c r="F111"/>
  <c r="F110"/>
  <c r="F109"/>
  <c r="F108"/>
  <c r="E107"/>
  <c r="D107"/>
  <c r="F106"/>
  <c r="F105"/>
  <c r="F104"/>
  <c r="F103"/>
  <c r="F102"/>
  <c r="F101"/>
  <c r="F100"/>
  <c r="E99"/>
  <c r="D1393" i="1" s="1"/>
  <c r="D99" i="6"/>
  <c r="F99" s="1"/>
  <c r="F98"/>
  <c r="F97"/>
  <c r="F96"/>
  <c r="F95"/>
  <c r="E94"/>
  <c r="D94"/>
  <c r="F94" s="1"/>
  <c r="F93"/>
  <c r="F92"/>
  <c r="F91"/>
  <c r="E90"/>
  <c r="D1384" i="1" s="1"/>
  <c r="D90" i="6"/>
  <c r="F90" s="1"/>
  <c r="F88"/>
  <c r="F87"/>
  <c r="F86"/>
  <c r="F85"/>
  <c r="F84"/>
  <c r="F83"/>
  <c r="E82"/>
  <c r="D82"/>
  <c r="F81"/>
  <c r="F80"/>
  <c r="F79"/>
  <c r="F78"/>
  <c r="F77"/>
  <c r="F76"/>
  <c r="E75"/>
  <c r="D1369" i="1" s="1"/>
  <c r="D75" i="6"/>
  <c r="F74"/>
  <c r="F73"/>
  <c r="F72"/>
  <c r="F71"/>
  <c r="F70"/>
  <c r="F69"/>
  <c r="F68"/>
  <c r="F67"/>
  <c r="E66"/>
  <c r="D66"/>
  <c r="F66" s="1"/>
  <c r="F65"/>
  <c r="F64"/>
  <c r="F63"/>
  <c r="F62"/>
  <c r="E61"/>
  <c r="D1355" i="1" s="1"/>
  <c r="D61" i="6"/>
  <c r="F60"/>
  <c r="F59"/>
  <c r="F58"/>
  <c r="F57"/>
  <c r="F56"/>
  <c r="F55"/>
  <c r="E54"/>
  <c r="D54"/>
  <c r="F54" s="1"/>
  <c r="F53"/>
  <c r="F52"/>
  <c r="F51"/>
  <c r="E50"/>
  <c r="D50"/>
  <c r="F50" s="1"/>
  <c r="F49"/>
  <c r="F48"/>
  <c r="F47"/>
  <c r="F46"/>
  <c r="F45"/>
  <c r="F44"/>
  <c r="E43"/>
  <c r="D1337" i="1" s="1"/>
  <c r="D43" i="6"/>
  <c r="F43" s="1"/>
  <c r="F42"/>
  <c r="F41"/>
  <c r="F40"/>
  <c r="E39"/>
  <c r="D39"/>
  <c r="F39" s="1"/>
  <c r="F38"/>
  <c r="F37"/>
  <c r="E36"/>
  <c r="D36"/>
  <c r="F36" s="1"/>
  <c r="F34"/>
  <c r="F33"/>
  <c r="F32"/>
  <c r="F31"/>
  <c r="F30"/>
  <c r="F29"/>
  <c r="E28"/>
  <c r="D1322" i="1" s="1"/>
  <c r="H1322" s="1"/>
  <c r="D28" i="6"/>
  <c r="F27"/>
  <c r="F26"/>
  <c r="F25"/>
  <c r="F24"/>
  <c r="F23"/>
  <c r="E22"/>
  <c r="D22"/>
  <c r="F21"/>
  <c r="F20"/>
  <c r="F19"/>
  <c r="F18"/>
  <c r="F17"/>
  <c r="F16"/>
  <c r="F15"/>
  <c r="F14"/>
  <c r="E13"/>
  <c r="D1307" i="1" s="1"/>
  <c r="D13" i="6"/>
  <c r="F12"/>
  <c r="F11"/>
  <c r="E10"/>
  <c r="D10"/>
  <c r="F10" s="1"/>
  <c r="F9"/>
  <c r="F8"/>
  <c r="F7"/>
  <c r="E6"/>
  <c r="D1300" i="1" s="1"/>
  <c r="D6" i="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F259" s="1"/>
  <c r="E258"/>
  <c r="D1235" i="1" s="1"/>
  <c r="F257" i="5"/>
  <c r="F256"/>
  <c r="F255"/>
  <c r="F254"/>
  <c r="F253"/>
  <c r="F252"/>
  <c r="F251"/>
  <c r="E250"/>
  <c r="D1227" i="1" s="1"/>
  <c r="D250" i="5"/>
  <c r="F250" s="1"/>
  <c r="F249"/>
  <c r="F248"/>
  <c r="F247"/>
  <c r="E246"/>
  <c r="D246"/>
  <c r="D245"/>
  <c r="F244"/>
  <c r="F243"/>
  <c r="E242"/>
  <c r="D242"/>
  <c r="F242" s="1"/>
  <c r="F241"/>
  <c r="F240"/>
  <c r="E239"/>
  <c r="D239"/>
  <c r="E238"/>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D207"/>
  <c r="F207" s="1"/>
  <c r="F205"/>
  <c r="F204"/>
  <c r="F203"/>
  <c r="F202"/>
  <c r="F201"/>
  <c r="F200"/>
  <c r="F199"/>
  <c r="E198"/>
  <c r="D198"/>
  <c r="F198" s="1"/>
  <c r="F197"/>
  <c r="F196"/>
  <c r="F195"/>
  <c r="F194"/>
  <c r="F193"/>
  <c r="F192"/>
  <c r="E191"/>
  <c r="D1168" i="1" s="1"/>
  <c r="D191" i="5"/>
  <c r="F191" s="1"/>
  <c r="E190"/>
  <c r="H310" i="9" s="1"/>
  <c r="F189" i="5"/>
  <c r="F188"/>
  <c r="F187"/>
  <c r="F186"/>
  <c r="F185"/>
  <c r="F184"/>
  <c r="F183"/>
  <c r="F182"/>
  <c r="F181"/>
  <c r="E180"/>
  <c r="E177" s="1"/>
  <c r="D180"/>
  <c r="F180" s="1"/>
  <c r="F179"/>
  <c r="F178"/>
  <c r="D177"/>
  <c r="G308" i="9" s="1"/>
  <c r="F173" i="5"/>
  <c r="F172"/>
  <c r="F171"/>
  <c r="E170"/>
  <c r="D170"/>
  <c r="F170" s="1"/>
  <c r="F169"/>
  <c r="F168"/>
  <c r="F167"/>
  <c r="F166"/>
  <c r="F165"/>
  <c r="E164"/>
  <c r="D1142" i="1" s="1"/>
  <c r="D164" i="5"/>
  <c r="F163"/>
  <c r="F162"/>
  <c r="F161"/>
  <c r="F160"/>
  <c r="F159"/>
  <c r="F158"/>
  <c r="F157"/>
  <c r="F156"/>
  <c r="F155"/>
  <c r="F154"/>
  <c r="F153"/>
  <c r="F152"/>
  <c r="F151"/>
  <c r="F150"/>
  <c r="E149"/>
  <c r="H291" i="9" s="1"/>
  <c r="D149" i="5"/>
  <c r="G291" i="9" s="1"/>
  <c r="F148" i="5"/>
  <c r="F147"/>
  <c r="D146"/>
  <c r="F145"/>
  <c r="F144"/>
  <c r="F143"/>
  <c r="E142"/>
  <c r="D142"/>
  <c r="F142" s="1"/>
  <c r="F141"/>
  <c r="F140"/>
  <c r="F139"/>
  <c r="F138"/>
  <c r="F137"/>
  <c r="F136"/>
  <c r="E135"/>
  <c r="E134" s="1"/>
  <c r="D135"/>
  <c r="D134"/>
  <c r="F133"/>
  <c r="F132"/>
  <c r="F131"/>
  <c r="F130"/>
  <c r="F129"/>
  <c r="F128"/>
  <c r="F127"/>
  <c r="E126"/>
  <c r="D126"/>
  <c r="F126" s="1"/>
  <c r="F125"/>
  <c r="F124"/>
  <c r="F123"/>
  <c r="F122"/>
  <c r="F121"/>
  <c r="F120"/>
  <c r="E119"/>
  <c r="E118" s="1"/>
  <c r="D119"/>
  <c r="F119" s="1"/>
  <c r="D118"/>
  <c r="F118" s="1"/>
  <c r="F117"/>
  <c r="F116"/>
  <c r="F115"/>
  <c r="F114"/>
  <c r="F113"/>
  <c r="F112"/>
  <c r="F111"/>
  <c r="F110"/>
  <c r="F109"/>
  <c r="F108"/>
  <c r="F107"/>
  <c r="E106"/>
  <c r="D106"/>
  <c r="F106" s="1"/>
  <c r="F105"/>
  <c r="F104"/>
  <c r="F103"/>
  <c r="F102"/>
  <c r="F101"/>
  <c r="F100"/>
  <c r="F99"/>
  <c r="F98"/>
  <c r="F97"/>
  <c r="F96"/>
  <c r="F95"/>
  <c r="F94"/>
  <c r="F93"/>
  <c r="F92"/>
  <c r="F91"/>
  <c r="F90"/>
  <c r="F89"/>
  <c r="E88"/>
  <c r="H290" i="9" s="1"/>
  <c r="D88" i="5"/>
  <c r="G290" i="9" s="1"/>
  <c r="F86" i="5"/>
  <c r="F85"/>
  <c r="F84"/>
  <c r="F83"/>
  <c r="F82"/>
  <c r="F81"/>
  <c r="F80"/>
  <c r="E79"/>
  <c r="E78" s="1"/>
  <c r="D79"/>
  <c r="F79" s="1"/>
  <c r="D78"/>
  <c r="F78" s="1"/>
  <c r="F77"/>
  <c r="F76"/>
  <c r="F75"/>
  <c r="F74"/>
  <c r="F73"/>
  <c r="F72"/>
  <c r="F71"/>
  <c r="E70"/>
  <c r="E69" s="1"/>
  <c r="D1047" i="1" s="1"/>
  <c r="D70" i="5"/>
  <c r="F67"/>
  <c r="F66"/>
  <c r="F65"/>
  <c r="F64"/>
  <c r="E63"/>
  <c r="D63"/>
  <c r="F63" s="1"/>
  <c r="F62"/>
  <c r="F61"/>
  <c r="F60"/>
  <c r="F59"/>
  <c r="F58"/>
  <c r="F57"/>
  <c r="E56"/>
  <c r="D56"/>
  <c r="F56" s="1"/>
  <c r="F55"/>
  <c r="F54"/>
  <c r="F53"/>
  <c r="E52"/>
  <c r="D1030" i="1" s="1"/>
  <c r="D52" i="5"/>
  <c r="F52" s="1"/>
  <c r="F51"/>
  <c r="F50"/>
  <c r="F49"/>
  <c r="F48"/>
  <c r="F47"/>
  <c r="F46"/>
  <c r="E45"/>
  <c r="D1023" i="1" s="1"/>
  <c r="D45" i="5"/>
  <c r="F44"/>
  <c r="F43"/>
  <c r="F42"/>
  <c r="E41"/>
  <c r="D41"/>
  <c r="F41" s="1"/>
  <c r="F40"/>
  <c r="F39"/>
  <c r="F38"/>
  <c r="F37"/>
  <c r="F36"/>
  <c r="E35"/>
  <c r="D1013" i="1" s="1"/>
  <c r="D35" i="5"/>
  <c r="F34"/>
  <c r="F33"/>
  <c r="F32"/>
  <c r="F31"/>
  <c r="F30"/>
  <c r="E29"/>
  <c r="D29"/>
  <c r="F29" s="1"/>
  <c r="F28"/>
  <c r="F27"/>
  <c r="F26"/>
  <c r="F25"/>
  <c r="F24"/>
  <c r="F23"/>
  <c r="F22"/>
  <c r="F21"/>
  <c r="F20"/>
  <c r="E19"/>
  <c r="D19"/>
  <c r="F18"/>
  <c r="F17"/>
  <c r="F16"/>
  <c r="F15"/>
  <c r="F14"/>
  <c r="E13"/>
  <c r="D991" i="1" s="1"/>
  <c r="D13" i="5"/>
  <c r="D12"/>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2" s="1"/>
  <c r="F651"/>
  <c r="F650"/>
  <c r="F649"/>
  <c r="F647"/>
  <c r="F638"/>
  <c r="F637"/>
  <c r="F634"/>
  <c r="F633"/>
  <c r="E632"/>
  <c r="D626" i="1" s="1"/>
  <c r="D632" i="4"/>
  <c r="F632" s="1"/>
  <c r="F631"/>
  <c r="F630"/>
  <c r="D629"/>
  <c r="F629" s="1"/>
  <c r="F628"/>
  <c r="F627"/>
  <c r="E626"/>
  <c r="E625" s="1"/>
  <c r="D619" i="1" s="1"/>
  <c r="D626" i="4"/>
  <c r="F626" s="1"/>
  <c r="F624"/>
  <c r="F623"/>
  <c r="F622"/>
  <c r="F621"/>
  <c r="F620"/>
  <c r="F619"/>
  <c r="F618"/>
  <c r="E617"/>
  <c r="D617"/>
  <c r="F617" s="1"/>
  <c r="F616"/>
  <c r="F615"/>
  <c r="F614"/>
  <c r="F613"/>
  <c r="E612"/>
  <c r="D606" i="1" s="1"/>
  <c r="D612" i="4"/>
  <c r="F612" s="1"/>
  <c r="F611"/>
  <c r="F610"/>
  <c r="F609"/>
  <c r="F608"/>
  <c r="F607"/>
  <c r="F606"/>
  <c r="E605"/>
  <c r="D599" i="1" s="1"/>
  <c r="D605" i="4"/>
  <c r="F605" s="1"/>
  <c r="F604"/>
  <c r="H143" i="9"/>
  <c r="D603" i="4"/>
  <c r="G143" i="9" s="1"/>
  <c r="F602" i="4"/>
  <c r="F601"/>
  <c r="F600"/>
  <c r="E599"/>
  <c r="D593" i="1" s="1"/>
  <c r="D599" i="4"/>
  <c r="F599" s="1"/>
  <c r="F598"/>
  <c r="F597"/>
  <c r="F596"/>
  <c r="F595"/>
  <c r="E594"/>
  <c r="D594"/>
  <c r="F594" s="1"/>
  <c r="F592"/>
  <c r="F591"/>
  <c r="E590"/>
  <c r="D590"/>
  <c r="F590" s="1"/>
  <c r="F589"/>
  <c r="F588"/>
  <c r="E587"/>
  <c r="D581" i="1" s="1"/>
  <c r="D587" i="4"/>
  <c r="F587" s="1"/>
  <c r="F586"/>
  <c r="E585"/>
  <c r="D585"/>
  <c r="F585" s="1"/>
  <c r="F584"/>
  <c r="F583"/>
  <c r="F582"/>
  <c r="E581"/>
  <c r="D581"/>
  <c r="F581" s="1"/>
  <c r="D580"/>
  <c r="F580" s="1"/>
  <c r="F579"/>
  <c r="F578"/>
  <c r="E577"/>
  <c r="D577"/>
  <c r="F577" s="1"/>
  <c r="F576"/>
  <c r="F575"/>
  <c r="E574"/>
  <c r="D574"/>
  <c r="F574" s="1"/>
  <c r="F573"/>
  <c r="F572"/>
  <c r="E571"/>
  <c r="E567" s="1"/>
  <c r="D561" i="1" s="1"/>
  <c r="D571" i="4"/>
  <c r="F571" s="1"/>
  <c r="F570"/>
  <c r="F569"/>
  <c r="E568"/>
  <c r="D568"/>
  <c r="F568" s="1"/>
  <c r="F566"/>
  <c r="F565"/>
  <c r="F564"/>
  <c r="E563"/>
  <c r="D557" i="1" s="1"/>
  <c r="D563" i="4"/>
  <c r="F563" s="1"/>
  <c r="F562"/>
  <c r="F561"/>
  <c r="F560"/>
  <c r="F559"/>
  <c r="F558"/>
  <c r="F557"/>
  <c r="F556"/>
  <c r="E555"/>
  <c r="D549" i="1" s="1"/>
  <c r="D555" i="4"/>
  <c r="F555" s="1"/>
  <c r="F554"/>
  <c r="F553"/>
  <c r="F552"/>
  <c r="F551"/>
  <c r="E550"/>
  <c r="D550"/>
  <c r="F550" s="1"/>
  <c r="F549"/>
  <c r="F548"/>
  <c r="F547"/>
  <c r="F546"/>
  <c r="F545"/>
  <c r="F544"/>
  <c r="E543"/>
  <c r="D543"/>
  <c r="F543" s="1"/>
  <c r="F542"/>
  <c r="F541"/>
  <c r="F540"/>
  <c r="F539"/>
  <c r="E538"/>
  <c r="D532" i="1" s="1"/>
  <c r="D538" i="4"/>
  <c r="F538" s="1"/>
  <c r="F537"/>
  <c r="F536"/>
  <c r="E535"/>
  <c r="D529" i="1" s="1"/>
  <c r="H529" s="1"/>
  <c r="D535" i="4"/>
  <c r="F535" s="1"/>
  <c r="F534"/>
  <c r="F533"/>
  <c r="F532"/>
  <c r="F531"/>
  <c r="E530"/>
  <c r="D530"/>
  <c r="F530" s="1"/>
  <c r="F527"/>
  <c r="F526"/>
  <c r="E525"/>
  <c r="D519" i="1" s="1"/>
  <c r="D525" i="4"/>
  <c r="F525" s="1"/>
  <c r="F524"/>
  <c r="F523"/>
  <c r="E522"/>
  <c r="D522"/>
  <c r="F522" s="1"/>
  <c r="F521"/>
  <c r="F520"/>
  <c r="E519"/>
  <c r="D513" i="1" s="1"/>
  <c r="D519" i="4"/>
  <c r="F519" s="1"/>
  <c r="F518"/>
  <c r="F517"/>
  <c r="E516"/>
  <c r="D516"/>
  <c r="D515" s="1"/>
  <c r="F515" s="1"/>
  <c r="F514"/>
  <c r="F513"/>
  <c r="F512"/>
  <c r="F511"/>
  <c r="F510"/>
  <c r="F509"/>
  <c r="F508"/>
  <c r="E507"/>
  <c r="D501" i="1" s="1"/>
  <c r="D507" i="4"/>
  <c r="F507" s="1"/>
  <c r="F506"/>
  <c r="F505"/>
  <c r="F504"/>
  <c r="F503"/>
  <c r="E502"/>
  <c r="D502"/>
  <c r="F502" s="1"/>
  <c r="F501"/>
  <c r="F500"/>
  <c r="F499"/>
  <c r="F498"/>
  <c r="F497"/>
  <c r="F496"/>
  <c r="E495"/>
  <c r="D495"/>
  <c r="F495" s="1"/>
  <c r="F494"/>
  <c r="F493"/>
  <c r="F492"/>
  <c r="F491"/>
  <c r="E490"/>
  <c r="D490"/>
  <c r="F490" s="1"/>
  <c r="F489"/>
  <c r="F488"/>
  <c r="F487"/>
  <c r="F486"/>
  <c r="E485"/>
  <c r="D485"/>
  <c r="F485" s="1"/>
  <c r="D484"/>
  <c r="F484" s="1"/>
  <c r="F483"/>
  <c r="F482"/>
  <c r="E481"/>
  <c r="D481"/>
  <c r="F481" s="1"/>
  <c r="F480"/>
  <c r="F479"/>
  <c r="E478"/>
  <c r="D472" i="1" s="1"/>
  <c r="D478" i="4"/>
  <c r="F478" s="1"/>
  <c r="F477"/>
  <c r="F476"/>
  <c r="F475"/>
  <c r="F474"/>
  <c r="E473"/>
  <c r="D473"/>
  <c r="F473" s="1"/>
  <c r="F472"/>
  <c r="D472"/>
  <c r="F471"/>
  <c r="F470"/>
  <c r="E469"/>
  <c r="D463" i="1" s="1"/>
  <c r="D469" i="4"/>
  <c r="F469" s="1"/>
  <c r="F468"/>
  <c r="F467"/>
  <c r="E466"/>
  <c r="D460" i="1" s="1"/>
  <c r="D466" i="4"/>
  <c r="F466" s="1"/>
  <c r="F465"/>
  <c r="F464"/>
  <c r="E463"/>
  <c r="D463"/>
  <c r="F463" s="1"/>
  <c r="F462"/>
  <c r="F461"/>
  <c r="E460"/>
  <c r="D460"/>
  <c r="F458"/>
  <c r="F457"/>
  <c r="F456"/>
  <c r="E455"/>
  <c r="D455"/>
  <c r="F455" s="1"/>
  <c r="F454"/>
  <c r="F453"/>
  <c r="F452"/>
  <c r="F451"/>
  <c r="F450"/>
  <c r="F449"/>
  <c r="F448"/>
  <c r="E447"/>
  <c r="D447"/>
  <c r="F447" s="1"/>
  <c r="F446"/>
  <c r="F445"/>
  <c r="F444"/>
  <c r="F443"/>
  <c r="E442"/>
  <c r="D436" i="1" s="1"/>
  <c r="D442" i="4"/>
  <c r="F442" s="1"/>
  <c r="F441"/>
  <c r="F440"/>
  <c r="F439"/>
  <c r="F438"/>
  <c r="F437"/>
  <c r="F436"/>
  <c r="E435"/>
  <c r="D435"/>
  <c r="F435" s="1"/>
  <c r="F434"/>
  <c r="F433"/>
  <c r="F432"/>
  <c r="F431"/>
  <c r="E430"/>
  <c r="D430"/>
  <c r="F430" s="1"/>
  <c r="F429"/>
  <c r="F428"/>
  <c r="E427"/>
  <c r="D421" i="1" s="1"/>
  <c r="H421" s="1"/>
  <c r="D427" i="4"/>
  <c r="F427" s="1"/>
  <c r="F426"/>
  <c r="F425"/>
  <c r="F424"/>
  <c r="F423"/>
  <c r="E422"/>
  <c r="D422"/>
  <c r="E418"/>
  <c r="D413" i="1" s="1"/>
  <c r="D418" i="4"/>
  <c r="F418" s="1"/>
  <c r="E417"/>
  <c r="D412" i="1" s="1"/>
  <c r="D417" i="4"/>
  <c r="D644" s="1"/>
  <c r="F644" s="1"/>
  <c r="E416"/>
  <c r="D416"/>
  <c r="D643" s="1"/>
  <c r="F411"/>
  <c r="F410"/>
  <c r="F409"/>
  <c r="F406"/>
  <c r="F405"/>
  <c r="F404"/>
  <c r="F403"/>
  <c r="E402"/>
  <c r="D402"/>
  <c r="F401"/>
  <c r="E400"/>
  <c r="D400"/>
  <c r="F400" s="1"/>
  <c r="F399"/>
  <c r="F398"/>
  <c r="E397"/>
  <c r="E396" s="1"/>
  <c r="D391" i="1" s="1"/>
  <c r="D397" i="4"/>
  <c r="F397" s="1"/>
  <c r="D396"/>
  <c r="F396" s="1"/>
  <c r="F395"/>
  <c r="F394"/>
  <c r="F393"/>
  <c r="F392"/>
  <c r="E391"/>
  <c r="D386" i="1" s="1"/>
  <c r="D391" i="4"/>
  <c r="F390"/>
  <c r="F389"/>
  <c r="E388"/>
  <c r="D383" i="1" s="1"/>
  <c r="D388" i="4"/>
  <c r="F388" s="1"/>
  <c r="F387"/>
  <c r="F386"/>
  <c r="F385"/>
  <c r="F384"/>
  <c r="E383"/>
  <c r="D378" i="1" s="1"/>
  <c r="D383" i="4"/>
  <c r="F383" s="1"/>
  <c r="F382"/>
  <c r="F381"/>
  <c r="F380"/>
  <c r="F379"/>
  <c r="E378"/>
  <c r="D373" i="1" s="1"/>
  <c r="D378" i="4"/>
  <c r="F378" s="1"/>
  <c r="F377"/>
  <c r="F376"/>
  <c r="F375"/>
  <c r="F374"/>
  <c r="F373"/>
  <c r="F372"/>
  <c r="F371"/>
  <c r="F370"/>
  <c r="E369"/>
  <c r="D364" i="1" s="1"/>
  <c r="D369" i="4"/>
  <c r="F368"/>
  <c r="F367"/>
  <c r="F366"/>
  <c r="F365"/>
  <c r="E364"/>
  <c r="D364"/>
  <c r="F362"/>
  <c r="F361"/>
  <c r="F360"/>
  <c r="F359"/>
  <c r="F358"/>
  <c r="F357"/>
  <c r="E356"/>
  <c r="D356"/>
  <c r="F356" s="1"/>
  <c r="F355"/>
  <c r="F354"/>
  <c r="F353"/>
  <c r="E352"/>
  <c r="D352"/>
  <c r="F352" s="1"/>
  <c r="F349"/>
  <c r="E348"/>
  <c r="D348"/>
  <c r="F348" s="1"/>
  <c r="F347"/>
  <c r="F346"/>
  <c r="E345"/>
  <c r="E344" s="1"/>
  <c r="D345"/>
  <c r="F345" s="1"/>
  <c r="D344"/>
  <c r="F344" s="1"/>
  <c r="F343"/>
  <c r="F342"/>
  <c r="F341"/>
  <c r="F340"/>
  <c r="E339"/>
  <c r="D334" i="1" s="1"/>
  <c r="H334" s="1"/>
  <c r="D339" i="4"/>
  <c r="F339" s="1"/>
  <c r="F338"/>
  <c r="F337"/>
  <c r="E336"/>
  <c r="D336"/>
  <c r="F336" s="1"/>
  <c r="F335"/>
  <c r="F334"/>
  <c r="F333"/>
  <c r="F332"/>
  <c r="E331"/>
  <c r="D331"/>
  <c r="F331" s="1"/>
  <c r="F330"/>
  <c r="F329"/>
  <c r="F328"/>
  <c r="F327"/>
  <c r="E326"/>
  <c r="D321" i="1" s="1"/>
  <c r="H321" s="1"/>
  <c r="D326" i="4"/>
  <c r="F326" s="1"/>
  <c r="F325"/>
  <c r="F324"/>
  <c r="F323"/>
  <c r="F322"/>
  <c r="F321"/>
  <c r="F320"/>
  <c r="F319"/>
  <c r="F318"/>
  <c r="E317"/>
  <c r="D317"/>
  <c r="F317" s="1"/>
  <c r="F316"/>
  <c r="F315"/>
  <c r="F314"/>
  <c r="F313"/>
  <c r="E312"/>
  <c r="D312"/>
  <c r="F310"/>
  <c r="F309"/>
  <c r="F308"/>
  <c r="F307"/>
  <c r="F306"/>
  <c r="F305"/>
  <c r="E304"/>
  <c r="D299" i="1" s="1"/>
  <c r="D304" i="4"/>
  <c r="F304" s="1"/>
  <c r="F303"/>
  <c r="F302"/>
  <c r="F301"/>
  <c r="E300"/>
  <c r="D300"/>
  <c r="E299"/>
  <c r="D294" i="1" s="1"/>
  <c r="F296" i="4"/>
  <c r="F295"/>
  <c r="F294"/>
  <c r="F293"/>
  <c r="F292"/>
  <c r="E288"/>
  <c r="D288"/>
  <c r="F288" s="1"/>
  <c r="E287"/>
  <c r="D283" i="1" s="1"/>
  <c r="H283" s="1"/>
  <c r="D287" i="4"/>
  <c r="F287" s="1"/>
  <c r="F286"/>
  <c r="F285"/>
  <c r="F284"/>
  <c r="F283"/>
  <c r="F282"/>
  <c r="F281"/>
  <c r="F280"/>
  <c r="E279"/>
  <c r="D275" i="1" s="1"/>
  <c r="H275" s="1"/>
  <c r="D279" i="4"/>
  <c r="F279" s="1"/>
  <c r="F278"/>
  <c r="F277"/>
  <c r="F276"/>
  <c r="F275"/>
  <c r="F274"/>
  <c r="E273"/>
  <c r="D273"/>
  <c r="F273" s="1"/>
  <c r="F272"/>
  <c r="F271"/>
  <c r="F270"/>
  <c r="F269"/>
  <c r="E268"/>
  <c r="D264" i="1" s="1"/>
  <c r="H264" s="1"/>
  <c r="D268" i="4"/>
  <c r="F268" s="1"/>
  <c r="F267"/>
  <c r="F266"/>
  <c r="F265"/>
  <c r="E264"/>
  <c r="D264"/>
  <c r="D263"/>
  <c r="F262"/>
  <c r="F261"/>
  <c r="F260"/>
  <c r="E259"/>
  <c r="D259"/>
  <c r="F258"/>
  <c r="F257"/>
  <c r="F256"/>
  <c r="F255"/>
  <c r="F254"/>
  <c r="E253"/>
  <c r="D253"/>
  <c r="F253" s="1"/>
  <c r="F251"/>
  <c r="F250"/>
  <c r="F249"/>
  <c r="F248"/>
  <c r="E247"/>
  <c r="D243" i="1" s="1"/>
  <c r="D247" i="4"/>
  <c r="F247" s="1"/>
  <c r="F246"/>
  <c r="F245"/>
  <c r="E244"/>
  <c r="D244"/>
  <c r="F244" s="1"/>
  <c r="F243"/>
  <c r="F242"/>
  <c r="F241"/>
  <c r="E240"/>
  <c r="D240"/>
  <c r="F239"/>
  <c r="F238"/>
  <c r="F237"/>
  <c r="E236"/>
  <c r="D236"/>
  <c r="F236" s="1"/>
  <c r="F235"/>
  <c r="F234"/>
  <c r="F233"/>
  <c r="F232"/>
  <c r="E231"/>
  <c r="D227" i="1" s="1"/>
  <c r="D231" i="4"/>
  <c r="F230"/>
  <c r="F229"/>
  <c r="E228"/>
  <c r="D224" i="1" s="1"/>
  <c r="D228" i="4"/>
  <c r="F228" s="1"/>
  <c r="F227"/>
  <c r="F226"/>
  <c r="E225"/>
  <c r="D221" i="1" s="1"/>
  <c r="D225" i="4"/>
  <c r="F225" s="1"/>
  <c r="F223"/>
  <c r="F222"/>
  <c r="F221"/>
  <c r="F220"/>
  <c r="E219"/>
  <c r="D219"/>
  <c r="F218"/>
  <c r="F217"/>
  <c r="E216"/>
  <c r="E215" s="1"/>
  <c r="D211" i="1" s="1"/>
  <c r="H211" s="1"/>
  <c r="D216" i="4"/>
  <c r="F216" s="1"/>
  <c r="D215"/>
  <c r="F214"/>
  <c r="F213"/>
  <c r="F212"/>
  <c r="F211"/>
  <c r="E210"/>
  <c r="D206" i="1" s="1"/>
  <c r="D210" i="4"/>
  <c r="F209"/>
  <c r="F208"/>
  <c r="F207"/>
  <c r="F206"/>
  <c r="F205"/>
  <c r="F204"/>
  <c r="F203"/>
  <c r="E202"/>
  <c r="D198" i="1" s="1"/>
  <c r="D202" i="4"/>
  <c r="F202" s="1"/>
  <c r="F201"/>
  <c r="F200"/>
  <c r="F199"/>
  <c r="F198"/>
  <c r="E197"/>
  <c r="D193" i="1" s="1"/>
  <c r="D197" i="4"/>
  <c r="F197" s="1"/>
  <c r="F195"/>
  <c r="F194"/>
  <c r="F193"/>
  <c r="F192"/>
  <c r="F191"/>
  <c r="F190"/>
  <c r="F189"/>
  <c r="E188"/>
  <c r="D188"/>
  <c r="F187"/>
  <c r="F186"/>
  <c r="F185"/>
  <c r="F184"/>
  <c r="F183"/>
  <c r="F182"/>
  <c r="F181"/>
  <c r="F180"/>
  <c r="F179"/>
  <c r="F178"/>
  <c r="E177"/>
  <c r="D177"/>
  <c r="F176"/>
  <c r="F175"/>
  <c r="F174"/>
  <c r="F173"/>
  <c r="F172"/>
  <c r="F171"/>
  <c r="F170"/>
  <c r="E169"/>
  <c r="D165" i="1" s="1"/>
  <c r="D169" i="4"/>
  <c r="F168"/>
  <c r="F167"/>
  <c r="F166"/>
  <c r="F165"/>
  <c r="E164"/>
  <c r="D164"/>
  <c r="D163"/>
  <c r="F162"/>
  <c r="F161"/>
  <c r="F160"/>
  <c r="E159"/>
  <c r="D159"/>
  <c r="F158"/>
  <c r="F157"/>
  <c r="F156"/>
  <c r="F155"/>
  <c r="F154"/>
  <c r="E153"/>
  <c r="D153"/>
  <c r="F150"/>
  <c r="F149"/>
  <c r="F148"/>
  <c r="F147"/>
  <c r="F146"/>
  <c r="F145"/>
  <c r="F144"/>
  <c r="F143"/>
  <c r="F142"/>
  <c r="F141"/>
  <c r="E140"/>
  <c r="E139" s="1"/>
  <c r="D135" i="1" s="1"/>
  <c r="D140" i="4"/>
  <c r="D139"/>
  <c r="F139" s="1"/>
  <c r="F138"/>
  <c r="F137"/>
  <c r="F136"/>
  <c r="F135"/>
  <c r="E134"/>
  <c r="E133" s="1"/>
  <c r="D129" i="1" s="1"/>
  <c r="D134" i="4"/>
  <c r="F134" s="1"/>
  <c r="D133"/>
  <c r="F133" s="1"/>
  <c r="F132"/>
  <c r="F131"/>
  <c r="F130"/>
  <c r="F129"/>
  <c r="E128"/>
  <c r="D128"/>
  <c r="F128" s="1"/>
  <c r="F127"/>
  <c r="F126"/>
  <c r="E125"/>
  <c r="D125"/>
  <c r="F125" s="1"/>
  <c r="F123"/>
  <c r="F122"/>
  <c r="F121"/>
  <c r="E120"/>
  <c r="D120"/>
  <c r="F119"/>
  <c r="F118"/>
  <c r="F117"/>
  <c r="F116"/>
  <c r="F115"/>
  <c r="F114"/>
  <c r="F113"/>
  <c r="E112"/>
  <c r="D108" i="1" s="1"/>
  <c r="D112" i="4"/>
  <c r="F111"/>
  <c r="F110"/>
  <c r="F109"/>
  <c r="F108"/>
  <c r="E107"/>
  <c r="D103" i="1" s="1"/>
  <c r="D107" i="4"/>
  <c r="F105"/>
  <c r="F104"/>
  <c r="F103"/>
  <c r="F102"/>
  <c r="F101"/>
  <c r="F100"/>
  <c r="F99"/>
  <c r="E98"/>
  <c r="D98"/>
  <c r="F98" s="1"/>
  <c r="F97"/>
  <c r="F96"/>
  <c r="F95"/>
  <c r="F94"/>
  <c r="F93"/>
  <c r="F92"/>
  <c r="E91"/>
  <c r="D91"/>
  <c r="F90"/>
  <c r="F89"/>
  <c r="F88"/>
  <c r="F87"/>
  <c r="F86"/>
  <c r="F85"/>
  <c r="F84"/>
  <c r="E83"/>
  <c r="D79" i="1" s="1"/>
  <c r="D83" i="4"/>
  <c r="F81"/>
  <c r="F80"/>
  <c r="F79"/>
  <c r="F78"/>
  <c r="E77"/>
  <c r="D77"/>
  <c r="F77" s="1"/>
  <c r="F76"/>
  <c r="F75"/>
  <c r="E74"/>
  <c r="D70" i="1" s="1"/>
  <c r="D74" i="4"/>
  <c r="F73"/>
  <c r="F72"/>
  <c r="E71"/>
  <c r="D71"/>
  <c r="F71" s="1"/>
  <c r="F70"/>
  <c r="F69"/>
  <c r="E68"/>
  <c r="D68"/>
  <c r="F68" s="1"/>
  <c r="F67"/>
  <c r="F66"/>
  <c r="E65"/>
  <c r="D65"/>
  <c r="F65" s="1"/>
  <c r="F64"/>
  <c r="F63"/>
  <c r="E62"/>
  <c r="D58" i="1" s="1"/>
  <c r="D62" i="4"/>
  <c r="F62" s="1"/>
  <c r="F61"/>
  <c r="F60"/>
  <c r="E59"/>
  <c r="D59"/>
  <c r="F58"/>
  <c r="F57"/>
  <c r="F56"/>
  <c r="F55"/>
  <c r="E54"/>
  <c r="D54"/>
  <c r="F54" s="1"/>
  <c r="F53"/>
  <c r="F52"/>
  <c r="E51"/>
  <c r="D47" i="1" s="1"/>
  <c r="D51" i="4"/>
  <c r="F51" s="1"/>
  <c r="F49"/>
  <c r="F48"/>
  <c r="F47"/>
  <c r="F46"/>
  <c r="E45"/>
  <c r="D45"/>
  <c r="F45" s="1"/>
  <c r="E44"/>
  <c r="D40" i="1" s="1"/>
  <c r="F43" i="4"/>
  <c r="F42"/>
  <c r="F41"/>
  <c r="E40"/>
  <c r="D36" i="1" s="1"/>
  <c r="D40" i="4"/>
  <c r="F40" s="1"/>
  <c r="F39"/>
  <c r="F38"/>
  <c r="E37"/>
  <c r="D37"/>
  <c r="F37" s="1"/>
  <c r="F36"/>
  <c r="F35"/>
  <c r="F34"/>
  <c r="F33"/>
  <c r="F32"/>
  <c r="F31"/>
  <c r="F30"/>
  <c r="E29"/>
  <c r="D25" i="1" s="1"/>
  <c r="D29" i="4"/>
  <c r="F28"/>
  <c r="F27"/>
  <c r="F26"/>
  <c r="F25"/>
  <c r="F24"/>
  <c r="E23"/>
  <c r="D19" i="1" s="1"/>
  <c r="D23" i="4"/>
  <c r="F22"/>
  <c r="F21"/>
  <c r="F20"/>
  <c r="F19"/>
  <c r="F18"/>
  <c r="E17"/>
  <c r="D17"/>
  <c r="F17" s="1"/>
  <c r="F16"/>
  <c r="F15"/>
  <c r="F14"/>
  <c r="F13"/>
  <c r="F12"/>
  <c r="F11"/>
  <c r="F10"/>
  <c r="F9"/>
  <c r="E8"/>
  <c r="D8"/>
  <c r="D7"/>
  <c r="I36" i="3"/>
  <c r="G36"/>
  <c r="B36"/>
  <c r="G35"/>
  <c r="B35"/>
  <c r="G34"/>
  <c r="B34"/>
  <c r="I33"/>
  <c r="G33"/>
  <c r="B33"/>
  <c r="G32"/>
  <c r="B32"/>
  <c r="G31"/>
  <c r="B31"/>
  <c r="G30"/>
  <c r="B30"/>
  <c r="G29"/>
  <c r="B29"/>
  <c r="G28"/>
  <c r="B28"/>
  <c r="I27"/>
  <c r="H27"/>
  <c r="G27"/>
  <c r="B27"/>
  <c r="I26"/>
  <c r="H26"/>
  <c r="G26"/>
  <c r="B26"/>
  <c r="G25"/>
  <c r="B25"/>
  <c r="G24"/>
  <c r="B24"/>
  <c r="G23"/>
  <c r="B23"/>
  <c r="G22"/>
  <c r="B22"/>
  <c r="G21"/>
  <c r="B21"/>
  <c r="G20"/>
  <c r="B20"/>
  <c r="G19"/>
  <c r="B19"/>
  <c r="G18"/>
  <c r="B18"/>
  <c r="G17"/>
  <c r="B17"/>
  <c r="G16"/>
  <c r="B16"/>
  <c r="H10" a="1"/>
  <c r="H10" s="1"/>
  <c r="L3" i="9" s="1"/>
  <c r="C1580" i="1"/>
  <c r="G1580" s="1"/>
  <c r="C1579"/>
  <c r="H1579" s="1"/>
  <c r="C1578"/>
  <c r="G1578" s="1"/>
  <c r="C1577"/>
  <c r="C1576"/>
  <c r="G1576" s="1"/>
  <c r="C1575"/>
  <c r="H1575" s="1"/>
  <c r="C1574"/>
  <c r="G1574" s="1"/>
  <c r="C1573"/>
  <c r="H1573" s="1"/>
  <c r="C1572"/>
  <c r="G1572" s="1"/>
  <c r="C1571"/>
  <c r="H1571" s="1"/>
  <c r="C1570"/>
  <c r="G1570" s="1"/>
  <c r="G1569"/>
  <c r="C1569"/>
  <c r="H1569" s="1"/>
  <c r="C1568"/>
  <c r="G1568" s="1"/>
  <c r="C1567"/>
  <c r="H1567" s="1"/>
  <c r="C1566"/>
  <c r="G1566" s="1"/>
  <c r="C1565"/>
  <c r="H1565" s="1"/>
  <c r="C1564"/>
  <c r="G1564" s="1"/>
  <c r="C1563"/>
  <c r="H1563" s="1"/>
  <c r="C1562"/>
  <c r="G1562" s="1"/>
  <c r="C1561"/>
  <c r="H1561" s="1"/>
  <c r="C1560"/>
  <c r="G1560" s="1"/>
  <c r="C1559"/>
  <c r="H1559" s="1"/>
  <c r="C1558"/>
  <c r="G1558" s="1"/>
  <c r="G1557"/>
  <c r="C1557"/>
  <c r="H1557" s="1"/>
  <c r="C1556"/>
  <c r="G1556" s="1"/>
  <c r="C1555"/>
  <c r="H1555" s="1"/>
  <c r="C1554"/>
  <c r="G1554" s="1"/>
  <c r="C1553"/>
  <c r="H1553" s="1"/>
  <c r="C1552"/>
  <c r="G1552" s="1"/>
  <c r="C1551"/>
  <c r="C1550"/>
  <c r="G1550" s="1"/>
  <c r="C1549"/>
  <c r="H1549" s="1"/>
  <c r="C1548"/>
  <c r="G1548" s="1"/>
  <c r="C1547"/>
  <c r="C1546"/>
  <c r="G1546" s="1"/>
  <c r="C1545"/>
  <c r="H1545" s="1"/>
  <c r="C1544"/>
  <c r="G1544" s="1"/>
  <c r="C1543"/>
  <c r="C1542"/>
  <c r="G1542" s="1"/>
  <c r="C1541"/>
  <c r="C1540"/>
  <c r="G1540" s="1"/>
  <c r="C1539"/>
  <c r="C1538"/>
  <c r="G1538" s="1"/>
  <c r="C1537"/>
  <c r="H1537" s="1"/>
  <c r="C1536"/>
  <c r="G1536" s="1"/>
  <c r="C1535"/>
  <c r="C1534"/>
  <c r="G1534" s="1"/>
  <c r="C1533"/>
  <c r="H1533" s="1"/>
  <c r="C1532"/>
  <c r="G1532" s="1"/>
  <c r="C1531"/>
  <c r="C1529"/>
  <c r="H1529" s="1"/>
  <c r="C1528"/>
  <c r="G1528" s="1"/>
  <c r="C1527"/>
  <c r="C1526"/>
  <c r="G1526" s="1"/>
  <c r="C1525"/>
  <c r="H1525" s="1"/>
  <c r="C1523"/>
  <c r="C1522"/>
  <c r="G1522" s="1"/>
  <c r="C1521"/>
  <c r="H1521" s="1"/>
  <c r="C1520"/>
  <c r="G1520" s="1"/>
  <c r="C1519"/>
  <c r="C1516"/>
  <c r="G1516" s="1"/>
  <c r="C1515"/>
  <c r="H1515" s="1"/>
  <c r="C1514"/>
  <c r="G1514" s="1"/>
  <c r="C1513"/>
  <c r="H1513" s="1"/>
  <c r="C1512"/>
  <c r="G1512" s="1"/>
  <c r="C1511"/>
  <c r="H1511" s="1"/>
  <c r="C1510"/>
  <c r="G1510" s="1"/>
  <c r="C1509"/>
  <c r="H1509" s="1"/>
  <c r="C1508"/>
  <c r="G1508" s="1"/>
  <c r="C1507"/>
  <c r="H1507" s="1"/>
  <c r="C1506"/>
  <c r="G1506" s="1"/>
  <c r="C1505"/>
  <c r="H1505" s="1"/>
  <c r="C1504"/>
  <c r="G1504" s="1"/>
  <c r="C1503"/>
  <c r="H1503" s="1"/>
  <c r="C1502"/>
  <c r="G1502" s="1"/>
  <c r="C1501"/>
  <c r="H1501" s="1"/>
  <c r="C1500"/>
  <c r="G1500" s="1"/>
  <c r="H1498"/>
  <c r="C1498"/>
  <c r="G1498" s="1"/>
  <c r="C1497"/>
  <c r="H1497" s="1"/>
  <c r="H1496"/>
  <c r="C1496"/>
  <c r="G1496" s="1"/>
  <c r="C1495"/>
  <c r="H1495" s="1"/>
  <c r="H1494"/>
  <c r="C1494"/>
  <c r="G1494" s="1"/>
  <c r="C1493"/>
  <c r="H1493" s="1"/>
  <c r="C1492"/>
  <c r="G1492" s="1"/>
  <c r="G1491"/>
  <c r="C1491"/>
  <c r="H1491" s="1"/>
  <c r="C1490"/>
  <c r="G1490" s="1"/>
  <c r="C1489"/>
  <c r="H1489" s="1"/>
  <c r="C1488"/>
  <c r="G1488" s="1"/>
  <c r="C1487"/>
  <c r="H1487" s="1"/>
  <c r="C1486"/>
  <c r="G1486" s="1"/>
  <c r="C1485"/>
  <c r="H1485" s="1"/>
  <c r="C1484"/>
  <c r="G1484" s="1"/>
  <c r="C1483"/>
  <c r="H1483" s="1"/>
  <c r="C1482"/>
  <c r="G1482" s="1"/>
  <c r="H1480"/>
  <c r="C1480"/>
  <c r="D1479"/>
  <c r="C1479"/>
  <c r="D1478"/>
  <c r="C1478"/>
  <c r="D1477"/>
  <c r="C1477"/>
  <c r="D1476"/>
  <c r="C1476"/>
  <c r="D1474"/>
  <c r="C1474"/>
  <c r="D1473"/>
  <c r="C1473"/>
  <c r="D1472"/>
  <c r="C1472"/>
  <c r="D1471"/>
  <c r="C1471"/>
  <c r="D1470"/>
  <c r="D1468"/>
  <c r="C1468"/>
  <c r="D1467"/>
  <c r="C1467"/>
  <c r="D1466"/>
  <c r="C1466"/>
  <c r="D1465"/>
  <c r="C1465"/>
  <c r="D1464"/>
  <c r="C1464"/>
  <c r="D1463"/>
  <c r="C1463"/>
  <c r="D1462"/>
  <c r="C1462"/>
  <c r="D1460"/>
  <c r="C1460"/>
  <c r="D1459"/>
  <c r="C1459"/>
  <c r="D1458"/>
  <c r="C1458"/>
  <c r="D1457"/>
  <c r="C1457"/>
  <c r="D1456"/>
  <c r="C1456"/>
  <c r="D1455"/>
  <c r="C1455"/>
  <c r="D1452"/>
  <c r="C1452"/>
  <c r="D1451"/>
  <c r="C1451"/>
  <c r="D1450"/>
  <c r="C1450"/>
  <c r="D1449"/>
  <c r="C1449"/>
  <c r="D1448"/>
  <c r="C1448"/>
  <c r="D1447"/>
  <c r="C1447"/>
  <c r="D1446"/>
  <c r="C1446"/>
  <c r="D1444"/>
  <c r="C1444"/>
  <c r="D1443"/>
  <c r="C1443"/>
  <c r="D1442"/>
  <c r="C1442"/>
  <c r="D1441"/>
  <c r="C1441"/>
  <c r="D1440"/>
  <c r="C1440"/>
  <c r="D1439"/>
  <c r="C1439"/>
  <c r="G1439" s="1"/>
  <c r="C1438"/>
  <c r="D1434"/>
  <c r="C1434"/>
  <c r="D1433"/>
  <c r="C1433"/>
  <c r="D1432"/>
  <c r="C1432"/>
  <c r="D1431"/>
  <c r="H1431" s="1"/>
  <c r="C1431"/>
  <c r="D1430"/>
  <c r="C1430"/>
  <c r="D1429"/>
  <c r="C1429"/>
  <c r="D1428"/>
  <c r="C1428"/>
  <c r="D1427"/>
  <c r="H1427" s="1"/>
  <c r="C1427"/>
  <c r="D1426"/>
  <c r="C1426"/>
  <c r="G1426" s="1"/>
  <c r="D1425"/>
  <c r="C1425"/>
  <c r="C1424"/>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C1402"/>
  <c r="D1401"/>
  <c r="C1401"/>
  <c r="D1400"/>
  <c r="C1400"/>
  <c r="D1399"/>
  <c r="C1399"/>
  <c r="D1398"/>
  <c r="C1398"/>
  <c r="D1397"/>
  <c r="C1397"/>
  <c r="D1396"/>
  <c r="C1396"/>
  <c r="D1395"/>
  <c r="C1395"/>
  <c r="D1394"/>
  <c r="C1394"/>
  <c r="C1393"/>
  <c r="D1392"/>
  <c r="C1392"/>
  <c r="D1391"/>
  <c r="C1391"/>
  <c r="D1390"/>
  <c r="C1390"/>
  <c r="D1389"/>
  <c r="C1389"/>
  <c r="D1388"/>
  <c r="C1388"/>
  <c r="D1387"/>
  <c r="C1387"/>
  <c r="D1386"/>
  <c r="C1386"/>
  <c r="D1385"/>
  <c r="C1385"/>
  <c r="C1384"/>
  <c r="D1382"/>
  <c r="C1382"/>
  <c r="D1381"/>
  <c r="C1381"/>
  <c r="D1380"/>
  <c r="C1380"/>
  <c r="D1379"/>
  <c r="C1379"/>
  <c r="D1378"/>
  <c r="C1378"/>
  <c r="D1377"/>
  <c r="C1377"/>
  <c r="D1376"/>
  <c r="C1376"/>
  <c r="D1375"/>
  <c r="C1375"/>
  <c r="D1374"/>
  <c r="C1374"/>
  <c r="D1373"/>
  <c r="C1373"/>
  <c r="D1372"/>
  <c r="C1372"/>
  <c r="D1371"/>
  <c r="C1371"/>
  <c r="D1370"/>
  <c r="C1370"/>
  <c r="C1369"/>
  <c r="D1368"/>
  <c r="C1368"/>
  <c r="D1367"/>
  <c r="C1367"/>
  <c r="D1366"/>
  <c r="C1366"/>
  <c r="D1365"/>
  <c r="C1365"/>
  <c r="D1364"/>
  <c r="C1364"/>
  <c r="D1363"/>
  <c r="C1363"/>
  <c r="D1362"/>
  <c r="C1362"/>
  <c r="D1361"/>
  <c r="C1361"/>
  <c r="D1360"/>
  <c r="C1360"/>
  <c r="D1359"/>
  <c r="C1359"/>
  <c r="D1358"/>
  <c r="C1358"/>
  <c r="D1357"/>
  <c r="C1357"/>
  <c r="D1356"/>
  <c r="C1356"/>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C1337"/>
  <c r="D1336"/>
  <c r="C1336"/>
  <c r="D1335"/>
  <c r="C1335"/>
  <c r="D1334"/>
  <c r="C1334"/>
  <c r="D1333"/>
  <c r="C1333"/>
  <c r="D1332"/>
  <c r="C1332"/>
  <c r="D1331"/>
  <c r="C1331"/>
  <c r="D1330"/>
  <c r="C1330"/>
  <c r="D1328"/>
  <c r="C1328"/>
  <c r="D1327"/>
  <c r="C1327"/>
  <c r="D1326"/>
  <c r="H1326" s="1"/>
  <c r="C1326"/>
  <c r="D1325"/>
  <c r="C1325"/>
  <c r="G1325" s="1"/>
  <c r="D1324"/>
  <c r="C1324"/>
  <c r="D1323"/>
  <c r="C1323"/>
  <c r="C1322"/>
  <c r="D1321"/>
  <c r="C1321"/>
  <c r="D1320"/>
  <c r="C1320"/>
  <c r="D1319"/>
  <c r="C1319"/>
  <c r="D1318"/>
  <c r="H1318" s="1"/>
  <c r="C1318"/>
  <c r="D1317"/>
  <c r="C1317"/>
  <c r="G1317" s="1"/>
  <c r="D1316"/>
  <c r="C1316"/>
  <c r="D1315"/>
  <c r="C1315"/>
  <c r="D1314"/>
  <c r="H1314" s="1"/>
  <c r="C1314"/>
  <c r="D1313"/>
  <c r="C1313"/>
  <c r="D1312"/>
  <c r="C1312"/>
  <c r="D1311"/>
  <c r="C1311"/>
  <c r="D1310"/>
  <c r="H1310" s="1"/>
  <c r="C1310"/>
  <c r="D1309"/>
  <c r="C1309"/>
  <c r="G1309" s="1"/>
  <c r="D1308"/>
  <c r="C1308"/>
  <c r="C1307"/>
  <c r="D1306"/>
  <c r="H1306" s="1"/>
  <c r="C1306"/>
  <c r="D1305"/>
  <c r="C1305"/>
  <c r="D1304"/>
  <c r="C1304"/>
  <c r="D1303"/>
  <c r="C1303"/>
  <c r="D1302"/>
  <c r="H1302" s="1"/>
  <c r="C1302"/>
  <c r="D1301"/>
  <c r="C1301"/>
  <c r="G1301" s="1"/>
  <c r="C1300"/>
  <c r="D1298"/>
  <c r="C1298"/>
  <c r="D1297"/>
  <c r="C1297"/>
  <c r="D1296"/>
  <c r="C1296"/>
  <c r="D1295"/>
  <c r="H1295" s="1"/>
  <c r="C1295"/>
  <c r="D1294"/>
  <c r="C1294"/>
  <c r="D1293"/>
  <c r="C1293"/>
  <c r="D1292"/>
  <c r="C1292"/>
  <c r="D1291"/>
  <c r="H1291" s="1"/>
  <c r="C1291"/>
  <c r="D1290"/>
  <c r="C1290"/>
  <c r="D1289"/>
  <c r="C1289"/>
  <c r="D1288"/>
  <c r="C1288"/>
  <c r="D1287"/>
  <c r="H1287" s="1"/>
  <c r="C1287"/>
  <c r="D1286"/>
  <c r="C1286"/>
  <c r="D1285"/>
  <c r="C1285"/>
  <c r="D1284"/>
  <c r="C1284"/>
  <c r="D1283"/>
  <c r="H1283" s="1"/>
  <c r="C1283"/>
  <c r="D1282"/>
  <c r="C1282"/>
  <c r="D1281"/>
  <c r="C1281"/>
  <c r="D1280"/>
  <c r="C1280"/>
  <c r="D1279"/>
  <c r="H1279" s="1"/>
  <c r="C1279"/>
  <c r="D1278"/>
  <c r="C1278"/>
  <c r="D1277"/>
  <c r="C1277"/>
  <c r="D1276"/>
  <c r="C1276"/>
  <c r="D1275"/>
  <c r="H1275" s="1"/>
  <c r="C1275"/>
  <c r="D1274"/>
  <c r="C1274"/>
  <c r="D1273"/>
  <c r="C1273"/>
  <c r="D1272"/>
  <c r="C1272"/>
  <c r="D1271"/>
  <c r="H1271" s="1"/>
  <c r="C1271"/>
  <c r="D1270"/>
  <c r="C1270"/>
  <c r="D1269"/>
  <c r="C1269"/>
  <c r="D1268"/>
  <c r="C1268"/>
  <c r="D1267"/>
  <c r="H1267" s="1"/>
  <c r="C1267"/>
  <c r="D1266"/>
  <c r="C1266"/>
  <c r="D1265"/>
  <c r="C1265"/>
  <c r="D1264"/>
  <c r="C1264"/>
  <c r="D1263"/>
  <c r="H1263" s="1"/>
  <c r="C1263"/>
  <c r="D1262"/>
  <c r="C1262"/>
  <c r="D1261"/>
  <c r="C1261"/>
  <c r="D1260"/>
  <c r="C1260"/>
  <c r="D1259"/>
  <c r="H1259" s="1"/>
  <c r="C1259"/>
  <c r="D1258"/>
  <c r="C1258"/>
  <c r="D1257"/>
  <c r="C1257"/>
  <c r="D1256"/>
  <c r="C1256"/>
  <c r="D1255"/>
  <c r="H1255" s="1"/>
  <c r="C1255"/>
  <c r="D1254"/>
  <c r="C1254"/>
  <c r="D1253"/>
  <c r="C1253"/>
  <c r="D1252"/>
  <c r="C1252"/>
  <c r="D1251"/>
  <c r="H1251" s="1"/>
  <c r="C1251"/>
  <c r="D1250"/>
  <c r="C1250"/>
  <c r="D1249"/>
  <c r="C1249"/>
  <c r="D1248"/>
  <c r="C1248"/>
  <c r="D1247"/>
  <c r="H1247" s="1"/>
  <c r="C1247"/>
  <c r="D1246"/>
  <c r="C1246"/>
  <c r="D1245"/>
  <c r="C1245"/>
  <c r="D1244"/>
  <c r="C1244"/>
  <c r="D1243"/>
  <c r="H1243" s="1"/>
  <c r="C1243"/>
  <c r="D1242"/>
  <c r="C1242"/>
  <c r="D1241"/>
  <c r="C1241"/>
  <c r="D1240"/>
  <c r="C1240"/>
  <c r="D1239"/>
  <c r="H1239" s="1"/>
  <c r="C1239"/>
  <c r="D1238"/>
  <c r="C1238"/>
  <c r="D1237"/>
  <c r="C1237"/>
  <c r="D1236"/>
  <c r="C1236"/>
  <c r="D1234"/>
  <c r="C1234"/>
  <c r="D1233"/>
  <c r="C1233"/>
  <c r="D1232"/>
  <c r="C1232"/>
  <c r="D1231"/>
  <c r="C1231"/>
  <c r="D1230"/>
  <c r="C1230"/>
  <c r="D1229"/>
  <c r="C1229"/>
  <c r="D1228"/>
  <c r="C1228"/>
  <c r="C1227"/>
  <c r="D1226"/>
  <c r="C1226"/>
  <c r="D1225"/>
  <c r="C1225"/>
  <c r="D1224"/>
  <c r="C1224"/>
  <c r="C1223"/>
  <c r="C1222"/>
  <c r="D1221"/>
  <c r="C1221"/>
  <c r="D1220"/>
  <c r="C1220"/>
  <c r="D1219"/>
  <c r="C1219"/>
  <c r="D1218"/>
  <c r="C1218"/>
  <c r="D1217"/>
  <c r="C1217"/>
  <c r="D1216"/>
  <c r="C1216"/>
  <c r="D1213"/>
  <c r="C1213"/>
  <c r="D1212"/>
  <c r="C1212"/>
  <c r="D1211"/>
  <c r="C1211"/>
  <c r="D1210"/>
  <c r="H1210" s="1"/>
  <c r="C1210"/>
  <c r="D1209"/>
  <c r="C1209"/>
  <c r="D1208"/>
  <c r="C1208"/>
  <c r="D1207"/>
  <c r="C1207"/>
  <c r="D1206"/>
  <c r="H1206" s="1"/>
  <c r="C1206"/>
  <c r="D1205"/>
  <c r="C1205"/>
  <c r="D1204"/>
  <c r="C1204"/>
  <c r="D1203"/>
  <c r="C1203"/>
  <c r="D1202"/>
  <c r="H1202" s="1"/>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G1185" s="1"/>
  <c r="C1184"/>
  <c r="D1182"/>
  <c r="C1182"/>
  <c r="D1181"/>
  <c r="H1181" s="1"/>
  <c r="C1181"/>
  <c r="D1180"/>
  <c r="C1180"/>
  <c r="D1179"/>
  <c r="H1179" s="1"/>
  <c r="C1179"/>
  <c r="D1178"/>
  <c r="C1178"/>
  <c r="D1177"/>
  <c r="H1177" s="1"/>
  <c r="C1177"/>
  <c r="D1176"/>
  <c r="C1176"/>
  <c r="D1175"/>
  <c r="H1175" s="1"/>
  <c r="C1175"/>
  <c r="D1174"/>
  <c r="C1174"/>
  <c r="D1173"/>
  <c r="H1173" s="1"/>
  <c r="C1173"/>
  <c r="D1172"/>
  <c r="C1172"/>
  <c r="D1171"/>
  <c r="H1171" s="1"/>
  <c r="C1171"/>
  <c r="D1170"/>
  <c r="C1170"/>
  <c r="D1169"/>
  <c r="H1169" s="1"/>
  <c r="C1169"/>
  <c r="C1168"/>
  <c r="D1166"/>
  <c r="C1166"/>
  <c r="G1166" s="1"/>
  <c r="D1165"/>
  <c r="C1165"/>
  <c r="D1164"/>
  <c r="C1164"/>
  <c r="G1164" s="1"/>
  <c r="D1163"/>
  <c r="C1163"/>
  <c r="D1162"/>
  <c r="C1162"/>
  <c r="G1162" s="1"/>
  <c r="D1161"/>
  <c r="C1161"/>
  <c r="D1160"/>
  <c r="C1160"/>
  <c r="G1160" s="1"/>
  <c r="D1159"/>
  <c r="C1159"/>
  <c r="D1158"/>
  <c r="C1158"/>
  <c r="G1158" s="1"/>
  <c r="D1157"/>
  <c r="C1157"/>
  <c r="D1156"/>
  <c r="C1156"/>
  <c r="G1156" s="1"/>
  <c r="D1155"/>
  <c r="C1155"/>
  <c r="D1154"/>
  <c r="C1154"/>
  <c r="D1151"/>
  <c r="C1151"/>
  <c r="D1150"/>
  <c r="C1150"/>
  <c r="G1150" s="1"/>
  <c r="D1149"/>
  <c r="C1149"/>
  <c r="D1148"/>
  <c r="C1148"/>
  <c r="G1148" s="1"/>
  <c r="D1147"/>
  <c r="C1147"/>
  <c r="D1146"/>
  <c r="C1146"/>
  <c r="G1146" s="1"/>
  <c r="D1145"/>
  <c r="C1145"/>
  <c r="D1144"/>
  <c r="C1144"/>
  <c r="D1143"/>
  <c r="C1143"/>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C1124"/>
  <c r="D1123"/>
  <c r="C1123"/>
  <c r="G1123" s="1"/>
  <c r="D1122"/>
  <c r="C1122"/>
  <c r="D1121"/>
  <c r="C1121"/>
  <c r="D1120"/>
  <c r="H1120" s="1"/>
  <c r="C1120"/>
  <c r="D1119"/>
  <c r="C1119"/>
  <c r="G1119" s="1"/>
  <c r="D1118"/>
  <c r="C1118"/>
  <c r="D1117"/>
  <c r="C1117"/>
  <c r="D1116"/>
  <c r="H1116" s="1"/>
  <c r="C1116"/>
  <c r="D1115"/>
  <c r="C1115"/>
  <c r="G1115" s="1"/>
  <c r="D1114"/>
  <c r="C1114"/>
  <c r="C1113"/>
  <c r="D1112"/>
  <c r="H1112" s="1"/>
  <c r="C1112"/>
  <c r="D1111"/>
  <c r="C1111"/>
  <c r="G1111" s="1"/>
  <c r="D1110"/>
  <c r="C1110"/>
  <c r="D1109"/>
  <c r="C1109"/>
  <c r="D1108"/>
  <c r="H1108" s="1"/>
  <c r="C1108"/>
  <c r="D1107"/>
  <c r="C1107"/>
  <c r="G1107" s="1"/>
  <c r="D1106"/>
  <c r="C1106"/>
  <c r="D1105"/>
  <c r="C1105"/>
  <c r="D1104"/>
  <c r="H1104" s="1"/>
  <c r="C1104"/>
  <c r="D1103"/>
  <c r="C1103"/>
  <c r="G1103" s="1"/>
  <c r="D1102"/>
  <c r="C1102"/>
  <c r="D1101"/>
  <c r="C1101"/>
  <c r="D1100"/>
  <c r="H1100" s="1"/>
  <c r="C1100"/>
  <c r="D1099"/>
  <c r="C1099"/>
  <c r="G1099" s="1"/>
  <c r="D1098"/>
  <c r="C1098"/>
  <c r="D1097"/>
  <c r="C1097"/>
  <c r="D1096"/>
  <c r="H1096" s="1"/>
  <c r="C1096"/>
  <c r="D1095"/>
  <c r="C1095"/>
  <c r="G1095" s="1"/>
  <c r="D1094"/>
  <c r="C1094"/>
  <c r="D1093"/>
  <c r="C1093"/>
  <c r="D1092"/>
  <c r="H1092" s="1"/>
  <c r="C1092"/>
  <c r="D1091"/>
  <c r="C1091"/>
  <c r="G1091" s="1"/>
  <c r="D1090"/>
  <c r="C1090"/>
  <c r="D1089"/>
  <c r="C1089"/>
  <c r="D1088"/>
  <c r="H1088" s="1"/>
  <c r="C1088"/>
  <c r="D1087"/>
  <c r="C1087"/>
  <c r="G1087" s="1"/>
  <c r="D1086"/>
  <c r="C1086"/>
  <c r="D1085"/>
  <c r="C1085"/>
  <c r="D1084"/>
  <c r="H1084" s="1"/>
  <c r="C1084"/>
  <c r="D1083"/>
  <c r="C1083"/>
  <c r="G1083" s="1"/>
  <c r="D1082"/>
  <c r="C1082"/>
  <c r="D1081"/>
  <c r="C1081"/>
  <c r="D1080"/>
  <c r="H1080" s="1"/>
  <c r="C1080"/>
  <c r="D1079"/>
  <c r="C1079"/>
  <c r="G1079" s="1"/>
  <c r="D1078"/>
  <c r="C1078"/>
  <c r="D1077"/>
  <c r="C1077"/>
  <c r="D1076"/>
  <c r="H1076" s="1"/>
  <c r="C1076"/>
  <c r="D1075"/>
  <c r="C1075"/>
  <c r="G1075" s="1"/>
  <c r="D1074"/>
  <c r="C1074"/>
  <c r="D1073"/>
  <c r="C1073"/>
  <c r="D1072"/>
  <c r="H1072" s="1"/>
  <c r="C1072"/>
  <c r="D1071"/>
  <c r="C1071"/>
  <c r="G1071" s="1"/>
  <c r="D1070"/>
  <c r="C1070"/>
  <c r="D1069"/>
  <c r="C1069"/>
  <c r="D1068"/>
  <c r="H1068" s="1"/>
  <c r="C1068"/>
  <c r="D1067"/>
  <c r="C1067"/>
  <c r="C1066"/>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C1048"/>
  <c r="D1045"/>
  <c r="C1045"/>
  <c r="D1044"/>
  <c r="C1044"/>
  <c r="D1043"/>
  <c r="C1043"/>
  <c r="D1042"/>
  <c r="C1042"/>
  <c r="D1041"/>
  <c r="C1041"/>
  <c r="D1040"/>
  <c r="C1040"/>
  <c r="D1039"/>
  <c r="C1039"/>
  <c r="D1038"/>
  <c r="C1038"/>
  <c r="D1037"/>
  <c r="C1037"/>
  <c r="D1036"/>
  <c r="C1036"/>
  <c r="D1035"/>
  <c r="C1035"/>
  <c r="D1034"/>
  <c r="C1034"/>
  <c r="D1033"/>
  <c r="C1033"/>
  <c r="D1032"/>
  <c r="C1032"/>
  <c r="D1031"/>
  <c r="C1031"/>
  <c r="C1030"/>
  <c r="D1029"/>
  <c r="C1029"/>
  <c r="D1028"/>
  <c r="C1028"/>
  <c r="D1027"/>
  <c r="C1027"/>
  <c r="D1026"/>
  <c r="C1026"/>
  <c r="D1025"/>
  <c r="C1025"/>
  <c r="D1024"/>
  <c r="C1024"/>
  <c r="C1023"/>
  <c r="D1022"/>
  <c r="C1022"/>
  <c r="D1021"/>
  <c r="C1021"/>
  <c r="D1020"/>
  <c r="C1020"/>
  <c r="D1019"/>
  <c r="C1019"/>
  <c r="D1018"/>
  <c r="C1018"/>
  <c r="D1017"/>
  <c r="C1017"/>
  <c r="D1016"/>
  <c r="C1016"/>
  <c r="D1015"/>
  <c r="C1015"/>
  <c r="D1014"/>
  <c r="C1014"/>
  <c r="C1013"/>
  <c r="D1012"/>
  <c r="C1012"/>
  <c r="D1011"/>
  <c r="C1011"/>
  <c r="D1010"/>
  <c r="C1010"/>
  <c r="D1009"/>
  <c r="C1009"/>
  <c r="D1008"/>
  <c r="C1008"/>
  <c r="D1007"/>
  <c r="C1007"/>
  <c r="D1006"/>
  <c r="C1006"/>
  <c r="D1005"/>
  <c r="C1005"/>
  <c r="D1004"/>
  <c r="H1004" s="1"/>
  <c r="C1004"/>
  <c r="D1003"/>
  <c r="C1003"/>
  <c r="D1002"/>
  <c r="H1002" s="1"/>
  <c r="C1002"/>
  <c r="D1001"/>
  <c r="C1001"/>
  <c r="D1000"/>
  <c r="H1000" s="1"/>
  <c r="C1000"/>
  <c r="D999"/>
  <c r="C999"/>
  <c r="D998"/>
  <c r="H998" s="1"/>
  <c r="C998"/>
  <c r="D997"/>
  <c r="C997"/>
  <c r="D996"/>
  <c r="H996" s="1"/>
  <c r="C996"/>
  <c r="D995"/>
  <c r="C995"/>
  <c r="D994"/>
  <c r="H994" s="1"/>
  <c r="C994"/>
  <c r="D993"/>
  <c r="C993"/>
  <c r="D992"/>
  <c r="H992" s="1"/>
  <c r="C992"/>
  <c r="C991"/>
  <c r="C990"/>
  <c r="D989"/>
  <c r="C989"/>
  <c r="D988"/>
  <c r="H988" s="1"/>
  <c r="C988"/>
  <c r="D987"/>
  <c r="C987"/>
  <c r="D986"/>
  <c r="H986" s="1"/>
  <c r="C986"/>
  <c r="D983"/>
  <c r="C983"/>
  <c r="D982"/>
  <c r="C982"/>
  <c r="D981"/>
  <c r="C981"/>
  <c r="D980"/>
  <c r="C980"/>
  <c r="D979"/>
  <c r="C979"/>
  <c r="D978"/>
  <c r="C978"/>
  <c r="D977"/>
  <c r="C977"/>
  <c r="D976"/>
  <c r="C976"/>
  <c r="G976" s="1"/>
  <c r="D975"/>
  <c r="C975"/>
  <c r="D974"/>
  <c r="C974"/>
  <c r="D973"/>
  <c r="C973"/>
  <c r="D972"/>
  <c r="C972"/>
  <c r="D971"/>
  <c r="C971"/>
  <c r="D970"/>
  <c r="C970"/>
  <c r="G970" s="1"/>
  <c r="D969"/>
  <c r="C969"/>
  <c r="D968"/>
  <c r="C968"/>
  <c r="D967"/>
  <c r="C967"/>
  <c r="D966"/>
  <c r="C966"/>
  <c r="G966" s="1"/>
  <c r="D965"/>
  <c r="C965"/>
  <c r="D964"/>
  <c r="C964"/>
  <c r="G964" s="1"/>
  <c r="D963"/>
  <c r="C963"/>
  <c r="D962"/>
  <c r="C962"/>
  <c r="G962" s="1"/>
  <c r="D961"/>
  <c r="C961"/>
  <c r="D960"/>
  <c r="C960"/>
  <c r="D959"/>
  <c r="C959"/>
  <c r="D958"/>
  <c r="C958"/>
  <c r="D957"/>
  <c r="C957"/>
  <c r="D956"/>
  <c r="C956"/>
  <c r="D955"/>
  <c r="C955"/>
  <c r="D954"/>
  <c r="C954"/>
  <c r="G954" s="1"/>
  <c r="D953"/>
  <c r="C953"/>
  <c r="D952"/>
  <c r="C952"/>
  <c r="G952" s="1"/>
  <c r="D951"/>
  <c r="C951"/>
  <c r="D950"/>
  <c r="C950"/>
  <c r="G950" s="1"/>
  <c r="D949"/>
  <c r="C949"/>
  <c r="D948"/>
  <c r="C948"/>
  <c r="G948" s="1"/>
  <c r="D947"/>
  <c r="C947"/>
  <c r="G947" s="1"/>
  <c r="D946"/>
  <c r="C946"/>
  <c r="G946" s="1"/>
  <c r="D945"/>
  <c r="C945"/>
  <c r="D944"/>
  <c r="C944"/>
  <c r="D943"/>
  <c r="C943"/>
  <c r="D942"/>
  <c r="C942"/>
  <c r="G942" s="1"/>
  <c r="D941"/>
  <c r="C941"/>
  <c r="D940"/>
  <c r="C940"/>
  <c r="G940" s="1"/>
  <c r="D939"/>
  <c r="C939"/>
  <c r="D938"/>
  <c r="C938"/>
  <c r="D937"/>
  <c r="C937"/>
  <c r="G937" s="1"/>
  <c r="D936"/>
  <c r="C936"/>
  <c r="G936" s="1"/>
  <c r="D935"/>
  <c r="C935"/>
  <c r="D934"/>
  <c r="C934"/>
  <c r="D933"/>
  <c r="C933"/>
  <c r="D932"/>
  <c r="C932"/>
  <c r="G932" s="1"/>
  <c r="D931"/>
  <c r="C931"/>
  <c r="D930"/>
  <c r="C930"/>
  <c r="G930" s="1"/>
  <c r="D929"/>
  <c r="C929"/>
  <c r="G929" s="1"/>
  <c r="D928"/>
  <c r="C928"/>
  <c r="D927"/>
  <c r="C927"/>
  <c r="D926"/>
  <c r="C926"/>
  <c r="D925"/>
  <c r="C925"/>
  <c r="D924"/>
  <c r="C924"/>
  <c r="D923"/>
  <c r="C923"/>
  <c r="G923" s="1"/>
  <c r="D922"/>
  <c r="C922"/>
  <c r="D921"/>
  <c r="C921"/>
  <c r="D920"/>
  <c r="C920"/>
  <c r="D919"/>
  <c r="C919"/>
  <c r="G919" s="1"/>
  <c r="D918"/>
  <c r="C918"/>
  <c r="D917"/>
  <c r="C917"/>
  <c r="D916"/>
  <c r="C916"/>
  <c r="D915"/>
  <c r="C915"/>
  <c r="G915" s="1"/>
  <c r="D914"/>
  <c r="C914"/>
  <c r="D913"/>
  <c r="C913"/>
  <c r="D912"/>
  <c r="C912"/>
  <c r="D911"/>
  <c r="C911"/>
  <c r="G911" s="1"/>
  <c r="D910"/>
  <c r="C910"/>
  <c r="D909"/>
  <c r="C909"/>
  <c r="D908"/>
  <c r="C908"/>
  <c r="G908" s="1"/>
  <c r="D907"/>
  <c r="C907"/>
  <c r="D906"/>
  <c r="C906"/>
  <c r="D905"/>
  <c r="C905"/>
  <c r="D904"/>
  <c r="C904"/>
  <c r="G904" s="1"/>
  <c r="D903"/>
  <c r="C903"/>
  <c r="G903" s="1"/>
  <c r="D902"/>
  <c r="C902"/>
  <c r="G902" s="1"/>
  <c r="D901"/>
  <c r="C901"/>
  <c r="G901" s="1"/>
  <c r="D900"/>
  <c r="C900"/>
  <c r="G900" s="1"/>
  <c r="D899"/>
  <c r="C899"/>
  <c r="D898"/>
  <c r="C898"/>
  <c r="G898" s="1"/>
  <c r="D897"/>
  <c r="C897"/>
  <c r="D896"/>
  <c r="C896"/>
  <c r="G896" s="1"/>
  <c r="D895"/>
  <c r="C895"/>
  <c r="D894"/>
  <c r="C894"/>
  <c r="G894" s="1"/>
  <c r="D893"/>
  <c r="C893"/>
  <c r="D892"/>
  <c r="C892"/>
  <c r="D891"/>
  <c r="C891"/>
  <c r="G891" s="1"/>
  <c r="D890"/>
  <c r="C890"/>
  <c r="D889"/>
  <c r="C889"/>
  <c r="D888"/>
  <c r="C888"/>
  <c r="G888" s="1"/>
  <c r="D887"/>
  <c r="C887"/>
  <c r="D886"/>
  <c r="C886"/>
  <c r="D885"/>
  <c r="C885"/>
  <c r="D884"/>
  <c r="C884"/>
  <c r="G884" s="1"/>
  <c r="D883"/>
  <c r="C883"/>
  <c r="D882"/>
  <c r="C882"/>
  <c r="G882" s="1"/>
  <c r="D881"/>
  <c r="C881"/>
  <c r="D880"/>
  <c r="C880"/>
  <c r="D879"/>
  <c r="C879"/>
  <c r="D878"/>
  <c r="C878"/>
  <c r="D877"/>
  <c r="C877"/>
  <c r="D876"/>
  <c r="C876"/>
  <c r="G876" s="1"/>
  <c r="D875"/>
  <c r="C875"/>
  <c r="D874"/>
  <c r="C874"/>
  <c r="D873"/>
  <c r="C873"/>
  <c r="G873" s="1"/>
  <c r="D872"/>
  <c r="C872"/>
  <c r="D871"/>
  <c r="C871"/>
  <c r="G871" s="1"/>
  <c r="D870"/>
  <c r="C870"/>
  <c r="G870" s="1"/>
  <c r="D869"/>
  <c r="C869"/>
  <c r="D868"/>
  <c r="C868"/>
  <c r="D867"/>
  <c r="C867"/>
  <c r="D866"/>
  <c r="C866"/>
  <c r="D865"/>
  <c r="C865"/>
  <c r="D864"/>
  <c r="C864"/>
  <c r="D863"/>
  <c r="C863"/>
  <c r="D862"/>
  <c r="C862"/>
  <c r="D861"/>
  <c r="C861"/>
  <c r="G861" s="1"/>
  <c r="D860"/>
  <c r="C860"/>
  <c r="G860" s="1"/>
  <c r="D859"/>
  <c r="C859"/>
  <c r="D858"/>
  <c r="C858"/>
  <c r="D857"/>
  <c r="C857"/>
  <c r="G857" s="1"/>
  <c r="D856"/>
  <c r="C856"/>
  <c r="D855"/>
  <c r="C855"/>
  <c r="G855" s="1"/>
  <c r="D854"/>
  <c r="C854"/>
  <c r="D853"/>
  <c r="C853"/>
  <c r="D852"/>
  <c r="C852"/>
  <c r="G852" s="1"/>
  <c r="D851"/>
  <c r="C851"/>
  <c r="G851" s="1"/>
  <c r="D850"/>
  <c r="C850"/>
  <c r="D849"/>
  <c r="C849"/>
  <c r="D848"/>
  <c r="C848"/>
  <c r="D847"/>
  <c r="C847"/>
  <c r="D846"/>
  <c r="C846"/>
  <c r="D845"/>
  <c r="C845"/>
  <c r="D844"/>
  <c r="C844"/>
  <c r="G844" s="1"/>
  <c r="D843"/>
  <c r="C843"/>
  <c r="D842"/>
  <c r="C842"/>
  <c r="D841"/>
  <c r="C841"/>
  <c r="D840"/>
  <c r="C840"/>
  <c r="G840" s="1"/>
  <c r="D839"/>
  <c r="C839"/>
  <c r="G839" s="1"/>
  <c r="D838"/>
  <c r="C838"/>
  <c r="D837"/>
  <c r="C837"/>
  <c r="G837" s="1"/>
  <c r="D836"/>
  <c r="C836"/>
  <c r="G836" s="1"/>
  <c r="D835"/>
  <c r="C835"/>
  <c r="G835" s="1"/>
  <c r="D834"/>
  <c r="C834"/>
  <c r="D833"/>
  <c r="C833"/>
  <c r="D832"/>
  <c r="C832"/>
  <c r="D831"/>
  <c r="C831"/>
  <c r="G831" s="1"/>
  <c r="D830"/>
  <c r="C830"/>
  <c r="D829"/>
  <c r="C829"/>
  <c r="D828"/>
  <c r="C828"/>
  <c r="G828" s="1"/>
  <c r="D827"/>
  <c r="C827"/>
  <c r="G827" s="1"/>
  <c r="D826"/>
  <c r="C826"/>
  <c r="D825"/>
  <c r="C825"/>
  <c r="D824"/>
  <c r="C824"/>
  <c r="D823"/>
  <c r="C823"/>
  <c r="D822"/>
  <c r="C822"/>
  <c r="G822" s="1"/>
  <c r="D821"/>
  <c r="C821"/>
  <c r="G821" s="1"/>
  <c r="D820"/>
  <c r="C820"/>
  <c r="G820" s="1"/>
  <c r="D819"/>
  <c r="C819"/>
  <c r="G819" s="1"/>
  <c r="D818"/>
  <c r="C818"/>
  <c r="D817"/>
  <c r="C817"/>
  <c r="G817" s="1"/>
  <c r="D816"/>
  <c r="C816"/>
  <c r="D815"/>
  <c r="C815"/>
  <c r="D814"/>
  <c r="C814"/>
  <c r="D813"/>
  <c r="C813"/>
  <c r="G813" s="1"/>
  <c r="D812"/>
  <c r="C812"/>
  <c r="D811"/>
  <c r="C811"/>
  <c r="D810"/>
  <c r="C810"/>
  <c r="D809"/>
  <c r="C809"/>
  <c r="G809" s="1"/>
  <c r="D808"/>
  <c r="C808"/>
  <c r="G808" s="1"/>
  <c r="D807"/>
  <c r="C807"/>
  <c r="G807" s="1"/>
  <c r="D806"/>
  <c r="C806"/>
  <c r="D805"/>
  <c r="C805"/>
  <c r="G805" s="1"/>
  <c r="D804"/>
  <c r="C804"/>
  <c r="D803"/>
  <c r="C803"/>
  <c r="D802"/>
  <c r="C802"/>
  <c r="D801"/>
  <c r="C801"/>
  <c r="D800"/>
  <c r="C800"/>
  <c r="D799"/>
  <c r="C799"/>
  <c r="D798"/>
  <c r="C798"/>
  <c r="D797"/>
  <c r="C797"/>
  <c r="G797" s="1"/>
  <c r="D796"/>
  <c r="C796"/>
  <c r="D795"/>
  <c r="C795"/>
  <c r="G795" s="1"/>
  <c r="D794"/>
  <c r="C794"/>
  <c r="D793"/>
  <c r="C793"/>
  <c r="G793" s="1"/>
  <c r="D792"/>
  <c r="C792"/>
  <c r="D791"/>
  <c r="C791"/>
  <c r="D790"/>
  <c r="C790"/>
  <c r="D789"/>
  <c r="C789"/>
  <c r="G789" s="1"/>
  <c r="D788"/>
  <c r="C788"/>
  <c r="D787"/>
  <c r="C787"/>
  <c r="D786"/>
  <c r="C786"/>
  <c r="D785"/>
  <c r="C785"/>
  <c r="G785" s="1"/>
  <c r="D784"/>
  <c r="C784"/>
  <c r="G784" s="1"/>
  <c r="D783"/>
  <c r="C783"/>
  <c r="D782"/>
  <c r="C782"/>
  <c r="D781"/>
  <c r="C781"/>
  <c r="G781" s="1"/>
  <c r="D780"/>
  <c r="C780"/>
  <c r="G780" s="1"/>
  <c r="D779"/>
  <c r="C779"/>
  <c r="D778"/>
  <c r="C778"/>
  <c r="D777"/>
  <c r="C777"/>
  <c r="G777" s="1"/>
  <c r="D776"/>
  <c r="C776"/>
  <c r="D775"/>
  <c r="C775"/>
  <c r="G775" s="1"/>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C638"/>
  <c r="C637"/>
  <c r="D632"/>
  <c r="C632"/>
  <c r="D631"/>
  <c r="C631"/>
  <c r="G631" s="1"/>
  <c r="D628"/>
  <c r="C628"/>
  <c r="D627"/>
  <c r="C627"/>
  <c r="C626"/>
  <c r="D625"/>
  <c r="C625"/>
  <c r="D624"/>
  <c r="C624"/>
  <c r="D623"/>
  <c r="C623"/>
  <c r="D622"/>
  <c r="C622"/>
  <c r="D621"/>
  <c r="C621"/>
  <c r="G621" s="1"/>
  <c r="C620"/>
  <c r="D618"/>
  <c r="C618"/>
  <c r="D617"/>
  <c r="C617"/>
  <c r="D616"/>
  <c r="C616"/>
  <c r="D615"/>
  <c r="C615"/>
  <c r="D614"/>
  <c r="C614"/>
  <c r="D613"/>
  <c r="C613"/>
  <c r="D612"/>
  <c r="C612"/>
  <c r="D611"/>
  <c r="C611"/>
  <c r="D610"/>
  <c r="C610"/>
  <c r="D609"/>
  <c r="C609"/>
  <c r="D608"/>
  <c r="C608"/>
  <c r="D607"/>
  <c r="C607"/>
  <c r="C606"/>
  <c r="D605"/>
  <c r="C605"/>
  <c r="D604"/>
  <c r="C604"/>
  <c r="D603"/>
  <c r="C603"/>
  <c r="D602"/>
  <c r="C602"/>
  <c r="D601"/>
  <c r="C601"/>
  <c r="D600"/>
  <c r="C600"/>
  <c r="C599"/>
  <c r="D598"/>
  <c r="C598"/>
  <c r="D597"/>
  <c r="C597"/>
  <c r="D596"/>
  <c r="C596"/>
  <c r="D595"/>
  <c r="C595"/>
  <c r="D594"/>
  <c r="C594"/>
  <c r="C593"/>
  <c r="D592"/>
  <c r="C592"/>
  <c r="D591"/>
  <c r="C591"/>
  <c r="D590"/>
  <c r="C590"/>
  <c r="D589"/>
  <c r="C589"/>
  <c r="D588"/>
  <c r="C588"/>
  <c r="D586"/>
  <c r="C586"/>
  <c r="D585"/>
  <c r="C585"/>
  <c r="D584"/>
  <c r="C584"/>
  <c r="D583"/>
  <c r="C583"/>
  <c r="D582"/>
  <c r="C582"/>
  <c r="C581"/>
  <c r="D580"/>
  <c r="C580"/>
  <c r="D579"/>
  <c r="C579"/>
  <c r="D578"/>
  <c r="C578"/>
  <c r="D577"/>
  <c r="C577"/>
  <c r="D576"/>
  <c r="C576"/>
  <c r="C575"/>
  <c r="C574"/>
  <c r="D573"/>
  <c r="C573"/>
  <c r="D572"/>
  <c r="C572"/>
  <c r="D571"/>
  <c r="C571"/>
  <c r="D570"/>
  <c r="C570"/>
  <c r="D569"/>
  <c r="C569"/>
  <c r="D568"/>
  <c r="C568"/>
  <c r="D567"/>
  <c r="C567"/>
  <c r="D566"/>
  <c r="C566"/>
  <c r="C565"/>
  <c r="D564"/>
  <c r="C564"/>
  <c r="D563"/>
  <c r="C563"/>
  <c r="D562"/>
  <c r="C562"/>
  <c r="D560"/>
  <c r="C560"/>
  <c r="D559"/>
  <c r="C559"/>
  <c r="D558"/>
  <c r="C558"/>
  <c r="C557"/>
  <c r="D556"/>
  <c r="C556"/>
  <c r="D555"/>
  <c r="C555"/>
  <c r="D554"/>
  <c r="C554"/>
  <c r="D553"/>
  <c r="C553"/>
  <c r="D552"/>
  <c r="C552"/>
  <c r="D551"/>
  <c r="C551"/>
  <c r="D550"/>
  <c r="C550"/>
  <c r="C549"/>
  <c r="D548"/>
  <c r="C548"/>
  <c r="D547"/>
  <c r="C547"/>
  <c r="D546"/>
  <c r="C546"/>
  <c r="D545"/>
  <c r="H545" s="1"/>
  <c r="C545"/>
  <c r="D544"/>
  <c r="C544"/>
  <c r="D543"/>
  <c r="H543" s="1"/>
  <c r="C543"/>
  <c r="D542"/>
  <c r="C542"/>
  <c r="D541"/>
  <c r="H541" s="1"/>
  <c r="C541"/>
  <c r="D540"/>
  <c r="C540"/>
  <c r="D539"/>
  <c r="H539" s="1"/>
  <c r="C539"/>
  <c r="D538"/>
  <c r="C538"/>
  <c r="D537"/>
  <c r="H537" s="1"/>
  <c r="C537"/>
  <c r="D536"/>
  <c r="C536"/>
  <c r="D535"/>
  <c r="H535" s="1"/>
  <c r="C535"/>
  <c r="D534"/>
  <c r="C534"/>
  <c r="D533"/>
  <c r="H533" s="1"/>
  <c r="C533"/>
  <c r="C532"/>
  <c r="D531"/>
  <c r="H531" s="1"/>
  <c r="C531"/>
  <c r="D530"/>
  <c r="C530"/>
  <c r="C529"/>
  <c r="D528"/>
  <c r="C528"/>
  <c r="D527"/>
  <c r="H527" s="1"/>
  <c r="C527"/>
  <c r="D526"/>
  <c r="C526"/>
  <c r="D525"/>
  <c r="H525" s="1"/>
  <c r="C525"/>
  <c r="D524"/>
  <c r="C524"/>
  <c r="D521"/>
  <c r="C521"/>
  <c r="D520"/>
  <c r="H520" s="1"/>
  <c r="C520"/>
  <c r="C519"/>
  <c r="D518"/>
  <c r="H518" s="1"/>
  <c r="C518"/>
  <c r="D517"/>
  <c r="C517"/>
  <c r="D516"/>
  <c r="H516" s="1"/>
  <c r="C516"/>
  <c r="D515"/>
  <c r="C515"/>
  <c r="D514"/>
  <c r="H514" s="1"/>
  <c r="C514"/>
  <c r="C513"/>
  <c r="D512"/>
  <c r="H512" s="1"/>
  <c r="C512"/>
  <c r="D511"/>
  <c r="C511"/>
  <c r="D510"/>
  <c r="H510" s="1"/>
  <c r="C510"/>
  <c r="C509"/>
  <c r="D508"/>
  <c r="H508" s="1"/>
  <c r="C508"/>
  <c r="D507"/>
  <c r="C507"/>
  <c r="D506"/>
  <c r="H506" s="1"/>
  <c r="C506"/>
  <c r="D505"/>
  <c r="C505"/>
  <c r="D504"/>
  <c r="H504" s="1"/>
  <c r="C504"/>
  <c r="D503"/>
  <c r="C503"/>
  <c r="D502"/>
  <c r="H502" s="1"/>
  <c r="C502"/>
  <c r="C501"/>
  <c r="D500"/>
  <c r="H500" s="1"/>
  <c r="C500"/>
  <c r="D499"/>
  <c r="C499"/>
  <c r="D498"/>
  <c r="H498" s="1"/>
  <c r="C498"/>
  <c r="D497"/>
  <c r="C497"/>
  <c r="D496"/>
  <c r="H496" s="1"/>
  <c r="C496"/>
  <c r="D495"/>
  <c r="C495"/>
  <c r="D494"/>
  <c r="H494" s="1"/>
  <c r="C494"/>
  <c r="D493"/>
  <c r="C493"/>
  <c r="D492"/>
  <c r="H492" s="1"/>
  <c r="C492"/>
  <c r="D491"/>
  <c r="C491"/>
  <c r="D490"/>
  <c r="H490" s="1"/>
  <c r="C490"/>
  <c r="D489"/>
  <c r="C489"/>
  <c r="D488"/>
  <c r="H488" s="1"/>
  <c r="C488"/>
  <c r="D487"/>
  <c r="C487"/>
  <c r="D486"/>
  <c r="H486" s="1"/>
  <c r="C486"/>
  <c r="D485"/>
  <c r="C485"/>
  <c r="D484"/>
  <c r="H484" s="1"/>
  <c r="C484"/>
  <c r="D483"/>
  <c r="C483"/>
  <c r="D482"/>
  <c r="H482" s="1"/>
  <c r="C482"/>
  <c r="D481"/>
  <c r="C481"/>
  <c r="D480"/>
  <c r="H480" s="1"/>
  <c r="C480"/>
  <c r="D479"/>
  <c r="C479"/>
  <c r="C478"/>
  <c r="D477"/>
  <c r="C477"/>
  <c r="D476"/>
  <c r="C476"/>
  <c r="D475"/>
  <c r="C475"/>
  <c r="D474"/>
  <c r="C474"/>
  <c r="D473"/>
  <c r="C473"/>
  <c r="C472"/>
  <c r="D471"/>
  <c r="C471"/>
  <c r="D470"/>
  <c r="C470"/>
  <c r="D469"/>
  <c r="C469"/>
  <c r="D468"/>
  <c r="C468"/>
  <c r="D467"/>
  <c r="C467"/>
  <c r="C466"/>
  <c r="D465"/>
  <c r="C465"/>
  <c r="D464"/>
  <c r="C464"/>
  <c r="C463"/>
  <c r="D462"/>
  <c r="C462"/>
  <c r="D461"/>
  <c r="C461"/>
  <c r="C460"/>
  <c r="D459"/>
  <c r="C459"/>
  <c r="D458"/>
  <c r="C458"/>
  <c r="D457"/>
  <c r="C457"/>
  <c r="D456"/>
  <c r="C456"/>
  <c r="D455"/>
  <c r="C455"/>
  <c r="C454"/>
  <c r="D452"/>
  <c r="C452"/>
  <c r="D451"/>
  <c r="H451" s="1"/>
  <c r="C451"/>
  <c r="D450"/>
  <c r="C450"/>
  <c r="D449"/>
  <c r="H449" s="1"/>
  <c r="C449"/>
  <c r="D448"/>
  <c r="C448"/>
  <c r="D447"/>
  <c r="H447" s="1"/>
  <c r="C447"/>
  <c r="D446"/>
  <c r="C446"/>
  <c r="D445"/>
  <c r="H445" s="1"/>
  <c r="C445"/>
  <c r="D444"/>
  <c r="C444"/>
  <c r="D443"/>
  <c r="H443" s="1"/>
  <c r="C443"/>
  <c r="D442"/>
  <c r="C442"/>
  <c r="D441"/>
  <c r="H441" s="1"/>
  <c r="C441"/>
  <c r="D440"/>
  <c r="C440"/>
  <c r="D439"/>
  <c r="H439" s="1"/>
  <c r="C439"/>
  <c r="D438"/>
  <c r="C438"/>
  <c r="D437"/>
  <c r="H437" s="1"/>
  <c r="C437"/>
  <c r="C436"/>
  <c r="D435"/>
  <c r="H435" s="1"/>
  <c r="C435"/>
  <c r="D434"/>
  <c r="C434"/>
  <c r="D433"/>
  <c r="H433" s="1"/>
  <c r="C433"/>
  <c r="D432"/>
  <c r="C432"/>
  <c r="D431"/>
  <c r="H431" s="1"/>
  <c r="C431"/>
  <c r="D430"/>
  <c r="C430"/>
  <c r="D429"/>
  <c r="H429" s="1"/>
  <c r="C429"/>
  <c r="D428"/>
  <c r="C428"/>
  <c r="D427"/>
  <c r="H427" s="1"/>
  <c r="C427"/>
  <c r="D426"/>
  <c r="C426"/>
  <c r="D425"/>
  <c r="H425" s="1"/>
  <c r="C425"/>
  <c r="D424"/>
  <c r="C424"/>
  <c r="D423"/>
  <c r="H423" s="1"/>
  <c r="C423"/>
  <c r="D422"/>
  <c r="C422"/>
  <c r="C421"/>
  <c r="D420"/>
  <c r="C420"/>
  <c r="D419"/>
  <c r="H419" s="1"/>
  <c r="C419"/>
  <c r="D418"/>
  <c r="C418"/>
  <c r="D417"/>
  <c r="H417" s="1"/>
  <c r="C417"/>
  <c r="D416"/>
  <c r="C416"/>
  <c r="C413"/>
  <c r="C412"/>
  <c r="C411"/>
  <c r="D406"/>
  <c r="C406"/>
  <c r="D405"/>
  <c r="C405"/>
  <c r="D404"/>
  <c r="C404"/>
  <c r="D401"/>
  <c r="C401"/>
  <c r="D400"/>
  <c r="C400"/>
  <c r="D399"/>
  <c r="C399"/>
  <c r="D398"/>
  <c r="C398"/>
  <c r="D397"/>
  <c r="C397"/>
  <c r="D396"/>
  <c r="C396"/>
  <c r="D395"/>
  <c r="C395"/>
  <c r="D394"/>
  <c r="C394"/>
  <c r="D393"/>
  <c r="C393"/>
  <c r="C392"/>
  <c r="C391"/>
  <c r="D390"/>
  <c r="C390"/>
  <c r="D389"/>
  <c r="C389"/>
  <c r="G389" s="1"/>
  <c r="D388"/>
  <c r="C388"/>
  <c r="D387"/>
  <c r="C387"/>
  <c r="C386"/>
  <c r="D385"/>
  <c r="C385"/>
  <c r="D384"/>
  <c r="C384"/>
  <c r="C383"/>
  <c r="D382"/>
  <c r="C382"/>
  <c r="D381"/>
  <c r="C381"/>
  <c r="D380"/>
  <c r="C380"/>
  <c r="D379"/>
  <c r="C379"/>
  <c r="C378"/>
  <c r="D377"/>
  <c r="C377"/>
  <c r="D376"/>
  <c r="C376"/>
  <c r="D375"/>
  <c r="C375"/>
  <c r="D374"/>
  <c r="C374"/>
  <c r="C373"/>
  <c r="D372"/>
  <c r="C372"/>
  <c r="D371"/>
  <c r="C371"/>
  <c r="G371" s="1"/>
  <c r="D370"/>
  <c r="C370"/>
  <c r="D369"/>
  <c r="C369"/>
  <c r="D368"/>
  <c r="C368"/>
  <c r="D367"/>
  <c r="C367"/>
  <c r="G367" s="1"/>
  <c r="D366"/>
  <c r="C366"/>
  <c r="D365"/>
  <c r="C365"/>
  <c r="G365" s="1"/>
  <c r="C364"/>
  <c r="D363"/>
  <c r="C363"/>
  <c r="G363" s="1"/>
  <c r="D362"/>
  <c r="C362"/>
  <c r="D361"/>
  <c r="C361"/>
  <c r="D360"/>
  <c r="C360"/>
  <c r="C359"/>
  <c r="D357"/>
  <c r="H357" s="1"/>
  <c r="C357"/>
  <c r="D356"/>
  <c r="H356" s="1"/>
  <c r="C356"/>
  <c r="D355"/>
  <c r="H355" s="1"/>
  <c r="C355"/>
  <c r="D354"/>
  <c r="H354" s="1"/>
  <c r="C354"/>
  <c r="D353"/>
  <c r="H353" s="1"/>
  <c r="C353"/>
  <c r="D352"/>
  <c r="H352" s="1"/>
  <c r="C352"/>
  <c r="D351"/>
  <c r="H351" s="1"/>
  <c r="C351"/>
  <c r="D350"/>
  <c r="H350" s="1"/>
  <c r="C350"/>
  <c r="D349"/>
  <c r="H349" s="1"/>
  <c r="C349"/>
  <c r="D348"/>
  <c r="H348" s="1"/>
  <c r="C348"/>
  <c r="D347"/>
  <c r="H347" s="1"/>
  <c r="C347"/>
  <c r="D344"/>
  <c r="H344" s="1"/>
  <c r="C344"/>
  <c r="D343"/>
  <c r="H343" s="1"/>
  <c r="C343"/>
  <c r="D342"/>
  <c r="H342" s="1"/>
  <c r="C342"/>
  <c r="D341"/>
  <c r="H341" s="1"/>
  <c r="C341"/>
  <c r="D340"/>
  <c r="H340" s="1"/>
  <c r="C340"/>
  <c r="D339"/>
  <c r="H339" s="1"/>
  <c r="C339"/>
  <c r="D338"/>
  <c r="H338" s="1"/>
  <c r="C338"/>
  <c r="D337"/>
  <c r="H337" s="1"/>
  <c r="C337"/>
  <c r="D336"/>
  <c r="H336" s="1"/>
  <c r="C336"/>
  <c r="D335"/>
  <c r="H335" s="1"/>
  <c r="C335"/>
  <c r="C334"/>
  <c r="D333"/>
  <c r="H333" s="1"/>
  <c r="C333"/>
  <c r="D332"/>
  <c r="H332" s="1"/>
  <c r="C332"/>
  <c r="D331"/>
  <c r="H331" s="1"/>
  <c r="C331"/>
  <c r="D330"/>
  <c r="H330" s="1"/>
  <c r="C330"/>
  <c r="D329"/>
  <c r="H329" s="1"/>
  <c r="C329"/>
  <c r="D328"/>
  <c r="H328" s="1"/>
  <c r="C328"/>
  <c r="D327"/>
  <c r="H327" s="1"/>
  <c r="C327"/>
  <c r="D326"/>
  <c r="H326" s="1"/>
  <c r="C326"/>
  <c r="D325"/>
  <c r="H325" s="1"/>
  <c r="C325"/>
  <c r="D324"/>
  <c r="H324" s="1"/>
  <c r="C324"/>
  <c r="D323"/>
  <c r="H323" s="1"/>
  <c r="C323"/>
  <c r="D322"/>
  <c r="H322" s="1"/>
  <c r="C322"/>
  <c r="C321"/>
  <c r="D320"/>
  <c r="H320" s="1"/>
  <c r="C320"/>
  <c r="D319"/>
  <c r="H319" s="1"/>
  <c r="C319"/>
  <c r="D318"/>
  <c r="H318" s="1"/>
  <c r="C318"/>
  <c r="D317"/>
  <c r="H317" s="1"/>
  <c r="C317"/>
  <c r="D316"/>
  <c r="H316" s="1"/>
  <c r="C316"/>
  <c r="D315"/>
  <c r="H315" s="1"/>
  <c r="C315"/>
  <c r="D314"/>
  <c r="H314" s="1"/>
  <c r="C314"/>
  <c r="D313"/>
  <c r="H313" s="1"/>
  <c r="C313"/>
  <c r="D312"/>
  <c r="H312" s="1"/>
  <c r="C312"/>
  <c r="D311"/>
  <c r="H311" s="1"/>
  <c r="C311"/>
  <c r="D310"/>
  <c r="H310" s="1"/>
  <c r="C310"/>
  <c r="D309"/>
  <c r="H309" s="1"/>
  <c r="C309"/>
  <c r="D308"/>
  <c r="H308" s="1"/>
  <c r="C308"/>
  <c r="D307"/>
  <c r="H307" s="1"/>
  <c r="C307"/>
  <c r="D305"/>
  <c r="C305"/>
  <c r="D304"/>
  <c r="C304"/>
  <c r="D303"/>
  <c r="C303"/>
  <c r="G303" s="1"/>
  <c r="D302"/>
  <c r="C302"/>
  <c r="D301"/>
  <c r="C301"/>
  <c r="G301" s="1"/>
  <c r="D300"/>
  <c r="C300"/>
  <c r="C299"/>
  <c r="D298"/>
  <c r="C298"/>
  <c r="D297"/>
  <c r="C297"/>
  <c r="D296"/>
  <c r="C296"/>
  <c r="D295"/>
  <c r="C295"/>
  <c r="D292"/>
  <c r="H292" s="1"/>
  <c r="C292"/>
  <c r="D291"/>
  <c r="H291" s="1"/>
  <c r="C291"/>
  <c r="D290"/>
  <c r="H290" s="1"/>
  <c r="C290"/>
  <c r="D289"/>
  <c r="H289" s="1"/>
  <c r="C289"/>
  <c r="D288"/>
  <c r="H288" s="1"/>
  <c r="C288"/>
  <c r="D284"/>
  <c r="H284" s="1"/>
  <c r="C284"/>
  <c r="C283"/>
  <c r="D282"/>
  <c r="H282" s="1"/>
  <c r="C282"/>
  <c r="D281"/>
  <c r="H281" s="1"/>
  <c r="C281"/>
  <c r="D280"/>
  <c r="H280" s="1"/>
  <c r="C280"/>
  <c r="D279"/>
  <c r="H279" s="1"/>
  <c r="C279"/>
  <c r="D278"/>
  <c r="H278" s="1"/>
  <c r="C278"/>
  <c r="D277"/>
  <c r="H277" s="1"/>
  <c r="C277"/>
  <c r="D276"/>
  <c r="H276" s="1"/>
  <c r="C276"/>
  <c r="C275"/>
  <c r="D274"/>
  <c r="H274" s="1"/>
  <c r="C274"/>
  <c r="D273"/>
  <c r="H273" s="1"/>
  <c r="C273"/>
  <c r="D272"/>
  <c r="H272" s="1"/>
  <c r="C272"/>
  <c r="D271"/>
  <c r="H271" s="1"/>
  <c r="C271"/>
  <c r="D270"/>
  <c r="H270" s="1"/>
  <c r="C270"/>
  <c r="D269"/>
  <c r="H269" s="1"/>
  <c r="C269"/>
  <c r="D268"/>
  <c r="H268" s="1"/>
  <c r="C268"/>
  <c r="D267"/>
  <c r="H267" s="1"/>
  <c r="C267"/>
  <c r="D266"/>
  <c r="H266" s="1"/>
  <c r="C266"/>
  <c r="D265"/>
  <c r="H265" s="1"/>
  <c r="C265"/>
  <c r="C264"/>
  <c r="D263"/>
  <c r="H263" s="1"/>
  <c r="C263"/>
  <c r="D262"/>
  <c r="H262" s="1"/>
  <c r="C262"/>
  <c r="D261"/>
  <c r="H261" s="1"/>
  <c r="C261"/>
  <c r="C260"/>
  <c r="C259"/>
  <c r="D258"/>
  <c r="H258" s="1"/>
  <c r="C258"/>
  <c r="D257"/>
  <c r="H257" s="1"/>
  <c r="C257"/>
  <c r="D256"/>
  <c r="H256" s="1"/>
  <c r="C256"/>
  <c r="D255"/>
  <c r="H255" s="1"/>
  <c r="C255"/>
  <c r="D254"/>
  <c r="H254" s="1"/>
  <c r="C254"/>
  <c r="D253"/>
  <c r="H253" s="1"/>
  <c r="C253"/>
  <c r="D252"/>
  <c r="H252" s="1"/>
  <c r="C252"/>
  <c r="D251"/>
  <c r="H251" s="1"/>
  <c r="C251"/>
  <c r="D250"/>
  <c r="H250" s="1"/>
  <c r="C250"/>
  <c r="D249"/>
  <c r="H249" s="1"/>
  <c r="C249"/>
  <c r="D247"/>
  <c r="C247"/>
  <c r="D246"/>
  <c r="H246" s="1"/>
  <c r="C246"/>
  <c r="D245"/>
  <c r="C245"/>
  <c r="D244"/>
  <c r="C244"/>
  <c r="C243"/>
  <c r="D242"/>
  <c r="H242" s="1"/>
  <c r="C242"/>
  <c r="D241"/>
  <c r="C241"/>
  <c r="D240"/>
  <c r="C240"/>
  <c r="D239"/>
  <c r="C239"/>
  <c r="D238"/>
  <c r="H238" s="1"/>
  <c r="C238"/>
  <c r="D237"/>
  <c r="C237"/>
  <c r="D236"/>
  <c r="C236"/>
  <c r="D235"/>
  <c r="C235"/>
  <c r="D234"/>
  <c r="H234" s="1"/>
  <c r="C234"/>
  <c r="D233"/>
  <c r="C233"/>
  <c r="D232"/>
  <c r="C232"/>
  <c r="D231"/>
  <c r="C231"/>
  <c r="D230"/>
  <c r="H230" s="1"/>
  <c r="C230"/>
  <c r="D229"/>
  <c r="C229"/>
  <c r="D228"/>
  <c r="C228"/>
  <c r="C227"/>
  <c r="D226"/>
  <c r="H226" s="1"/>
  <c r="C226"/>
  <c r="D225"/>
  <c r="C225"/>
  <c r="C224"/>
  <c r="D223"/>
  <c r="C223"/>
  <c r="D222"/>
  <c r="H222" s="1"/>
  <c r="C222"/>
  <c r="C221"/>
  <c r="D219"/>
  <c r="H219" s="1"/>
  <c r="C219"/>
  <c r="D218"/>
  <c r="C218"/>
  <c r="D217"/>
  <c r="C217"/>
  <c r="D216"/>
  <c r="C216"/>
  <c r="D215"/>
  <c r="H215" s="1"/>
  <c r="C215"/>
  <c r="D214"/>
  <c r="C214"/>
  <c r="D213"/>
  <c r="C213"/>
  <c r="C212"/>
  <c r="C211"/>
  <c r="D210"/>
  <c r="C210"/>
  <c r="D209"/>
  <c r="C209"/>
  <c r="D208"/>
  <c r="C208"/>
  <c r="D207"/>
  <c r="H207" s="1"/>
  <c r="C207"/>
  <c r="C206"/>
  <c r="D205"/>
  <c r="C205"/>
  <c r="D204"/>
  <c r="C204"/>
  <c r="D203"/>
  <c r="H203" s="1"/>
  <c r="C203"/>
  <c r="D202"/>
  <c r="C202"/>
  <c r="D201"/>
  <c r="C201"/>
  <c r="D200"/>
  <c r="C200"/>
  <c r="D199"/>
  <c r="H199" s="1"/>
  <c r="C199"/>
  <c r="C198"/>
  <c r="D197"/>
  <c r="C197"/>
  <c r="D196"/>
  <c r="C196"/>
  <c r="D195"/>
  <c r="H195" s="1"/>
  <c r="C195"/>
  <c r="D194"/>
  <c r="C194"/>
  <c r="C193"/>
  <c r="D191"/>
  <c r="C191"/>
  <c r="D190"/>
  <c r="C190"/>
  <c r="D189"/>
  <c r="C189"/>
  <c r="D188"/>
  <c r="H188" s="1"/>
  <c r="C188"/>
  <c r="D187"/>
  <c r="C187"/>
  <c r="D186"/>
  <c r="C186"/>
  <c r="D185"/>
  <c r="C185"/>
  <c r="D184"/>
  <c r="H184" s="1"/>
  <c r="C184"/>
  <c r="D183"/>
  <c r="C183"/>
  <c r="D182"/>
  <c r="C182"/>
  <c r="D181"/>
  <c r="C181"/>
  <c r="D180"/>
  <c r="H180" s="1"/>
  <c r="C180"/>
  <c r="D179"/>
  <c r="C179"/>
  <c r="D178"/>
  <c r="C178"/>
  <c r="D177"/>
  <c r="C177"/>
  <c r="D176"/>
  <c r="H176" s="1"/>
  <c r="C176"/>
  <c r="D175"/>
  <c r="C175"/>
  <c r="D174"/>
  <c r="C174"/>
  <c r="D173"/>
  <c r="C173"/>
  <c r="D172"/>
  <c r="H172" s="1"/>
  <c r="C172"/>
  <c r="D171"/>
  <c r="C171"/>
  <c r="D170"/>
  <c r="C170"/>
  <c r="D169"/>
  <c r="C169"/>
  <c r="D168"/>
  <c r="H168" s="1"/>
  <c r="C168"/>
  <c r="D167"/>
  <c r="C167"/>
  <c r="D166"/>
  <c r="C166"/>
  <c r="C165"/>
  <c r="D164"/>
  <c r="H164" s="1"/>
  <c r="C164"/>
  <c r="D163"/>
  <c r="C163"/>
  <c r="D162"/>
  <c r="C162"/>
  <c r="D161"/>
  <c r="C161"/>
  <c r="D160"/>
  <c r="H160" s="1"/>
  <c r="C160"/>
  <c r="C159"/>
  <c r="D158"/>
  <c r="C158"/>
  <c r="D157"/>
  <c r="C157"/>
  <c r="D156"/>
  <c r="C156"/>
  <c r="D155"/>
  <c r="C155"/>
  <c r="D154"/>
  <c r="C154"/>
  <c r="D153"/>
  <c r="C153"/>
  <c r="H153" s="1"/>
  <c r="D152"/>
  <c r="C152"/>
  <c r="D151"/>
  <c r="C151"/>
  <c r="H151" s="1"/>
  <c r="D150"/>
  <c r="C150"/>
  <c r="D149"/>
  <c r="C149"/>
  <c r="H149" s="1"/>
  <c r="D146"/>
  <c r="C146"/>
  <c r="D145"/>
  <c r="C145"/>
  <c r="D144"/>
  <c r="C144"/>
  <c r="D143"/>
  <c r="C143"/>
  <c r="D142"/>
  <c r="C142"/>
  <c r="D141"/>
  <c r="C141"/>
  <c r="D140"/>
  <c r="C140"/>
  <c r="D139"/>
  <c r="C139"/>
  <c r="D138"/>
  <c r="C138"/>
  <c r="D137"/>
  <c r="C137"/>
  <c r="D136"/>
  <c r="C136"/>
  <c r="C135"/>
  <c r="D134"/>
  <c r="C134"/>
  <c r="D133"/>
  <c r="C133"/>
  <c r="D132"/>
  <c r="C132"/>
  <c r="D131"/>
  <c r="C131"/>
  <c r="D130"/>
  <c r="C130"/>
  <c r="C129"/>
  <c r="D128"/>
  <c r="C128"/>
  <c r="D127"/>
  <c r="C127"/>
  <c r="D126"/>
  <c r="C126"/>
  <c r="D125"/>
  <c r="C125"/>
  <c r="D124"/>
  <c r="C124"/>
  <c r="D123"/>
  <c r="C123"/>
  <c r="D122"/>
  <c r="C122"/>
  <c r="C121"/>
  <c r="D119"/>
  <c r="C119"/>
  <c r="D118"/>
  <c r="C118"/>
  <c r="D117"/>
  <c r="C117"/>
  <c r="D116"/>
  <c r="C116"/>
  <c r="D115"/>
  <c r="C115"/>
  <c r="D114"/>
  <c r="C114"/>
  <c r="D113"/>
  <c r="C113"/>
  <c r="D112"/>
  <c r="C112"/>
  <c r="D111"/>
  <c r="C111"/>
  <c r="D110"/>
  <c r="C110"/>
  <c r="D109"/>
  <c r="C109"/>
  <c r="C108"/>
  <c r="D107"/>
  <c r="C107"/>
  <c r="D106"/>
  <c r="C106"/>
  <c r="D105"/>
  <c r="C105"/>
  <c r="D104"/>
  <c r="C104"/>
  <c r="C103"/>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C79"/>
  <c r="D77"/>
  <c r="C77"/>
  <c r="D76"/>
  <c r="C76"/>
  <c r="D75"/>
  <c r="C75"/>
  <c r="D74"/>
  <c r="C74"/>
  <c r="D73"/>
  <c r="C73"/>
  <c r="D72"/>
  <c r="C72"/>
  <c r="D71"/>
  <c r="C71"/>
  <c r="C70"/>
  <c r="D69"/>
  <c r="C69"/>
  <c r="D68"/>
  <c r="C68"/>
  <c r="D67"/>
  <c r="C67"/>
  <c r="D66"/>
  <c r="C66"/>
  <c r="D65"/>
  <c r="C65"/>
  <c r="D64"/>
  <c r="C64"/>
  <c r="D63"/>
  <c r="C63"/>
  <c r="D62"/>
  <c r="C62"/>
  <c r="D61"/>
  <c r="C61"/>
  <c r="D60"/>
  <c r="C60"/>
  <c r="D59"/>
  <c r="C59"/>
  <c r="C58"/>
  <c r="D57"/>
  <c r="C57"/>
  <c r="D56"/>
  <c r="C56"/>
  <c r="D55"/>
  <c r="C55"/>
  <c r="D54"/>
  <c r="C54"/>
  <c r="D53"/>
  <c r="C53"/>
  <c r="D52"/>
  <c r="C52"/>
  <c r="D51"/>
  <c r="C51"/>
  <c r="D50"/>
  <c r="C50"/>
  <c r="D49"/>
  <c r="C49"/>
  <c r="D48"/>
  <c r="C48"/>
  <c r="C47"/>
  <c r="D45"/>
  <c r="C45"/>
  <c r="D44"/>
  <c r="C44"/>
  <c r="D43"/>
  <c r="C43"/>
  <c r="D42"/>
  <c r="C42"/>
  <c r="D41"/>
  <c r="C41"/>
  <c r="D39"/>
  <c r="C39"/>
  <c r="D38"/>
  <c r="C38"/>
  <c r="D37"/>
  <c r="C37"/>
  <c r="C36"/>
  <c r="D35"/>
  <c r="C35"/>
  <c r="D34"/>
  <c r="C34"/>
  <c r="D33"/>
  <c r="C33"/>
  <c r="D32"/>
  <c r="C32"/>
  <c r="D31"/>
  <c r="C31"/>
  <c r="D30"/>
  <c r="C30"/>
  <c r="D29"/>
  <c r="C29"/>
  <c r="D28"/>
  <c r="C28"/>
  <c r="D27"/>
  <c r="C27"/>
  <c r="D26"/>
  <c r="C26"/>
  <c r="C25"/>
  <c r="D24"/>
  <c r="C24"/>
  <c r="D23"/>
  <c r="C23"/>
  <c r="D22"/>
  <c r="C22"/>
  <c r="D21"/>
  <c r="C21"/>
  <c r="D20"/>
  <c r="C20"/>
  <c r="C19"/>
  <c r="D18"/>
  <c r="C18"/>
  <c r="D17"/>
  <c r="C17"/>
  <c r="D16"/>
  <c r="C16"/>
  <c r="D15"/>
  <c r="C15"/>
  <c r="D14"/>
  <c r="C14"/>
  <c r="D13"/>
  <c r="C13"/>
  <c r="D12"/>
  <c r="C12"/>
  <c r="D11"/>
  <c r="C11"/>
  <c r="D10"/>
  <c r="C10"/>
  <c r="D9"/>
  <c r="C9"/>
  <c r="D8"/>
  <c r="C8"/>
  <c r="D7"/>
  <c r="C7"/>
  <c r="D6"/>
  <c r="C6"/>
  <c r="D5"/>
  <c r="C5"/>
  <c r="D4"/>
  <c r="C4"/>
  <c r="C3"/>
  <c r="D1475" l="1"/>
  <c r="G1475" s="1"/>
  <c r="I31" i="3"/>
  <c r="E22" i="7"/>
  <c r="E5" s="1"/>
  <c r="D1454" i="1"/>
  <c r="H1454" s="1"/>
  <c r="J1445"/>
  <c r="G1443"/>
  <c r="G1441"/>
  <c r="D1437"/>
  <c r="D1438"/>
  <c r="H1438" s="1"/>
  <c r="C1475"/>
  <c r="D38" i="7"/>
  <c r="C1469" i="1" s="1"/>
  <c r="H1469" s="1"/>
  <c r="C1470"/>
  <c r="H1470" s="1"/>
  <c r="D22" i="7"/>
  <c r="C1453" i="1" s="1"/>
  <c r="D6" i="7"/>
  <c r="C1437" i="1" s="1"/>
  <c r="J1444"/>
  <c r="J1442"/>
  <c r="J1440"/>
  <c r="G1434"/>
  <c r="G1430"/>
  <c r="D1424"/>
  <c r="F115" i="6"/>
  <c r="E89"/>
  <c r="D1383" i="1" s="1"/>
  <c r="F82" i="6"/>
  <c r="F75"/>
  <c r="E35"/>
  <c r="I25" i="3" s="1"/>
  <c r="F61" i="6"/>
  <c r="G1321" i="1"/>
  <c r="F22" i="6"/>
  <c r="G1313" i="1"/>
  <c r="F13" i="6"/>
  <c r="G1305" i="1"/>
  <c r="E5" i="6"/>
  <c r="F6"/>
  <c r="G982" i="1"/>
  <c r="G980"/>
  <c r="G978"/>
  <c r="G974"/>
  <c r="G972"/>
  <c r="G968"/>
  <c r="G960"/>
  <c r="G958"/>
  <c r="G956"/>
  <c r="G945"/>
  <c r="G944"/>
  <c r="G943"/>
  <c r="G941"/>
  <c r="G939"/>
  <c r="G938"/>
  <c r="G935"/>
  <c r="G934"/>
  <c r="G933"/>
  <c r="G931"/>
  <c r="G928"/>
  <c r="G927"/>
  <c r="G926"/>
  <c r="G925"/>
  <c r="G924"/>
  <c r="G922"/>
  <c r="E129" i="9"/>
  <c r="B129" s="1"/>
  <c r="G921" i="1"/>
  <c r="G920"/>
  <c r="G918"/>
  <c r="G917"/>
  <c r="G916"/>
  <c r="G914"/>
  <c r="G913"/>
  <c r="G912"/>
  <c r="G910"/>
  <c r="G909"/>
  <c r="G907"/>
  <c r="G906"/>
  <c r="G905"/>
  <c r="G899"/>
  <c r="G897"/>
  <c r="G895"/>
  <c r="G893"/>
  <c r="G892"/>
  <c r="G890"/>
  <c r="G889"/>
  <c r="G887"/>
  <c r="G886"/>
  <c r="G885"/>
  <c r="G883"/>
  <c r="G881"/>
  <c r="G880"/>
  <c r="G879"/>
  <c r="G878"/>
  <c r="G877"/>
  <c r="G875"/>
  <c r="G874"/>
  <c r="G872"/>
  <c r="E97" i="9"/>
  <c r="B97" s="1"/>
  <c r="G869" i="1"/>
  <c r="G868"/>
  <c r="G867"/>
  <c r="G866"/>
  <c r="G865"/>
  <c r="G864"/>
  <c r="G863"/>
  <c r="G862"/>
  <c r="G859"/>
  <c r="G858"/>
  <c r="G856"/>
  <c r="G854"/>
  <c r="G853"/>
  <c r="G850"/>
  <c r="G849"/>
  <c r="G848"/>
  <c r="G847"/>
  <c r="G846"/>
  <c r="G845"/>
  <c r="G843"/>
  <c r="G842"/>
  <c r="G841"/>
  <c r="G838"/>
  <c r="G834"/>
  <c r="G833"/>
  <c r="G832"/>
  <c r="G830"/>
  <c r="G829"/>
  <c r="G826"/>
  <c r="G825"/>
  <c r="G824"/>
  <c r="G823"/>
  <c r="G818"/>
  <c r="G815"/>
  <c r="G811"/>
  <c r="G806"/>
  <c r="G804"/>
  <c r="G803"/>
  <c r="G802"/>
  <c r="G801"/>
  <c r="G800"/>
  <c r="G799"/>
  <c r="G798"/>
  <c r="G796"/>
  <c r="G794"/>
  <c r="G792"/>
  <c r="G791"/>
  <c r="G790"/>
  <c r="G788"/>
  <c r="G787"/>
  <c r="G786"/>
  <c r="G783"/>
  <c r="G782"/>
  <c r="G779"/>
  <c r="G778"/>
  <c r="G776"/>
  <c r="G774"/>
  <c r="E61" i="9"/>
  <c r="B61" s="1"/>
  <c r="E275"/>
  <c r="B275" s="1"/>
  <c r="G627" i="1"/>
  <c r="F271" i="9"/>
  <c r="B271" s="1"/>
  <c r="G625" i="1"/>
  <c r="G623"/>
  <c r="D620"/>
  <c r="H620" s="1"/>
  <c r="E149" i="9"/>
  <c r="B149" s="1"/>
  <c r="F267"/>
  <c r="B267" s="1"/>
  <c r="E593" i="4"/>
  <c r="D587" i="1" s="1"/>
  <c r="F259" i="9"/>
  <c r="B259" s="1"/>
  <c r="E580" i="4"/>
  <c r="D574" i="1" s="1"/>
  <c r="H574" s="1"/>
  <c r="D575"/>
  <c r="D565"/>
  <c r="H565" s="1"/>
  <c r="E529" i="4"/>
  <c r="F255" i="9"/>
  <c r="B255" s="1"/>
  <c r="E125"/>
  <c r="B125" s="1"/>
  <c r="F251"/>
  <c r="B251" s="1"/>
  <c r="D523" i="1"/>
  <c r="E515" i="4"/>
  <c r="D509" i="1" s="1"/>
  <c r="H509" s="1"/>
  <c r="E113" i="9"/>
  <c r="B113" s="1"/>
  <c r="F247"/>
  <c r="B247" s="1"/>
  <c r="F243"/>
  <c r="B243" s="1"/>
  <c r="F239"/>
  <c r="B239" s="1"/>
  <c r="F235"/>
  <c r="B235" s="1"/>
  <c r="E472" i="4"/>
  <c r="D466" i="1" s="1"/>
  <c r="G466" s="1"/>
  <c r="E93" i="9"/>
  <c r="B93" s="1"/>
  <c r="E459" i="4"/>
  <c r="D453" i="1" s="1"/>
  <c r="D454"/>
  <c r="E81" i="9"/>
  <c r="B81" s="1"/>
  <c r="F231"/>
  <c r="B231" s="1"/>
  <c r="E421" i="4"/>
  <c r="D415" i="1" s="1"/>
  <c r="F227" i="9"/>
  <c r="B227" s="1"/>
  <c r="D392" i="1"/>
  <c r="F391" i="4"/>
  <c r="G387" i="1"/>
  <c r="G385"/>
  <c r="G383"/>
  <c r="G381"/>
  <c r="G377"/>
  <c r="G375"/>
  <c r="G373"/>
  <c r="G369"/>
  <c r="E363" i="4"/>
  <c r="D358" i="1" s="1"/>
  <c r="F369" i="4"/>
  <c r="D359" i="1"/>
  <c r="H359" s="1"/>
  <c r="E351" i="4"/>
  <c r="D346" i="1" s="1"/>
  <c r="E311" i="4"/>
  <c r="D306" i="1" s="1"/>
  <c r="F312" i="4"/>
  <c r="G305" i="1"/>
  <c r="G299"/>
  <c r="G297"/>
  <c r="E263" i="4"/>
  <c r="D259" i="1" s="1"/>
  <c r="H259" s="1"/>
  <c r="F264" i="4"/>
  <c r="D260" i="1"/>
  <c r="H260" s="1"/>
  <c r="E252" i="4"/>
  <c r="D248" i="1" s="1"/>
  <c r="E65" i="9"/>
  <c r="B65" s="1"/>
  <c r="E224" i="4"/>
  <c r="D220" i="1" s="1"/>
  <c r="F215" i="4"/>
  <c r="D212" i="1"/>
  <c r="E196" i="4"/>
  <c r="D192" i="1" s="1"/>
  <c r="E152" i="4"/>
  <c r="D148" i="1" s="1"/>
  <c r="F140" i="4"/>
  <c r="E124"/>
  <c r="D120" i="1" s="1"/>
  <c r="D121"/>
  <c r="E106" i="4"/>
  <c r="D102" i="1" s="1"/>
  <c r="H101"/>
  <c r="E37" i="9"/>
  <c r="B37" s="1"/>
  <c r="H99" i="1"/>
  <c r="H97"/>
  <c r="H95"/>
  <c r="H87"/>
  <c r="H91"/>
  <c r="H83"/>
  <c r="H81"/>
  <c r="F74" i="4"/>
  <c r="E50"/>
  <c r="D46" i="1" s="1"/>
  <c r="H45"/>
  <c r="H41"/>
  <c r="H43"/>
  <c r="E294" i="9"/>
  <c r="B294" s="1"/>
  <c r="G1298" i="1"/>
  <c r="G1294"/>
  <c r="G1290"/>
  <c r="G1286"/>
  <c r="G1282"/>
  <c r="G1278"/>
  <c r="G1274"/>
  <c r="G1270"/>
  <c r="G1266"/>
  <c r="G1262"/>
  <c r="G1258"/>
  <c r="G1254"/>
  <c r="G1250"/>
  <c r="G1246"/>
  <c r="G1242"/>
  <c r="G1238"/>
  <c r="E237" i="5"/>
  <c r="I23" i="3" s="1"/>
  <c r="E245" i="5"/>
  <c r="D1222" i="1" s="1"/>
  <c r="H1222" s="1"/>
  <c r="D1223"/>
  <c r="G1223" s="1"/>
  <c r="F246" i="5"/>
  <c r="F245"/>
  <c r="D1215" i="1"/>
  <c r="F239" i="5"/>
  <c r="G1213" i="1"/>
  <c r="G1209"/>
  <c r="G1205"/>
  <c r="G1201"/>
  <c r="G1199"/>
  <c r="G1197"/>
  <c r="G1195"/>
  <c r="G1193"/>
  <c r="G1191"/>
  <c r="G1189"/>
  <c r="G1187"/>
  <c r="D1184"/>
  <c r="G1184" s="1"/>
  <c r="H311" i="9"/>
  <c r="D1183" i="1"/>
  <c r="D1167"/>
  <c r="G1154"/>
  <c r="F164" i="5"/>
  <c r="F135"/>
  <c r="D1113" i="1"/>
  <c r="H1113" s="1"/>
  <c r="F134" i="5"/>
  <c r="D1066" i="1"/>
  <c r="H1066" s="1"/>
  <c r="E87" i="5"/>
  <c r="D1065" i="1" s="1"/>
  <c r="G1067"/>
  <c r="F70" i="5"/>
  <c r="D1048" i="1"/>
  <c r="F45" i="5"/>
  <c r="E12"/>
  <c r="E7" s="1"/>
  <c r="I20" i="3" s="1"/>
  <c r="F35" i="5"/>
  <c r="F19"/>
  <c r="F13"/>
  <c r="D990" i="1"/>
  <c r="H990" s="1"/>
  <c r="F8" i="5"/>
  <c r="G816" i="1"/>
  <c r="G814"/>
  <c r="G812"/>
  <c r="G810"/>
  <c r="E22" i="9"/>
  <c r="B22" s="1"/>
  <c r="E643" i="4"/>
  <c r="D637" i="1" s="1"/>
  <c r="H637" s="1"/>
  <c r="D411"/>
  <c r="G411" s="1"/>
  <c r="C1454"/>
  <c r="E298" i="9"/>
  <c r="B298" s="1"/>
  <c r="H130" i="1"/>
  <c r="G167"/>
  <c r="G175"/>
  <c r="G179"/>
  <c r="G183"/>
  <c r="G194"/>
  <c r="G198"/>
  <c r="G218"/>
  <c r="G229"/>
  <c r="G233"/>
  <c r="G245"/>
  <c r="H44"/>
  <c r="H82"/>
  <c r="H86"/>
  <c r="H92"/>
  <c r="H96"/>
  <c r="H98"/>
  <c r="H156"/>
  <c r="G298"/>
  <c r="G302"/>
  <c r="G360"/>
  <c r="G368"/>
  <c r="G386"/>
  <c r="H121"/>
  <c r="H123"/>
  <c r="H125"/>
  <c r="H127"/>
  <c r="H129"/>
  <c r="H131"/>
  <c r="G949"/>
  <c r="G951"/>
  <c r="G953"/>
  <c r="G955"/>
  <c r="G957"/>
  <c r="G959"/>
  <c r="G961"/>
  <c r="G963"/>
  <c r="G965"/>
  <c r="G967"/>
  <c r="G969"/>
  <c r="G971"/>
  <c r="G973"/>
  <c r="G975"/>
  <c r="G977"/>
  <c r="G979"/>
  <c r="G981"/>
  <c r="G983"/>
  <c r="G1048"/>
  <c r="G1052"/>
  <c r="G1056"/>
  <c r="G1060"/>
  <c r="G1064"/>
  <c r="G1125"/>
  <c r="G1129"/>
  <c r="G1133"/>
  <c r="G1137"/>
  <c r="G1141"/>
  <c r="G1145"/>
  <c r="G1147"/>
  <c r="G1149"/>
  <c r="G1151"/>
  <c r="G1155"/>
  <c r="G1157"/>
  <c r="G1159"/>
  <c r="G1161"/>
  <c r="G1163"/>
  <c r="G1165"/>
  <c r="G1186"/>
  <c r="G1188"/>
  <c r="G1190"/>
  <c r="G1192"/>
  <c r="G1194"/>
  <c r="G1196"/>
  <c r="G1198"/>
  <c r="G1219"/>
  <c r="G1227"/>
  <c r="G1231"/>
  <c r="G1387"/>
  <c r="G1391"/>
  <c r="G1395"/>
  <c r="G1399"/>
  <c r="G1407"/>
  <c r="G1415"/>
  <c r="G1419"/>
  <c r="E284" i="9"/>
  <c r="B284" s="1"/>
  <c r="E303"/>
  <c r="B303" s="1"/>
  <c r="H1541" i="1"/>
  <c r="G1541"/>
  <c r="H1577"/>
  <c r="G1577"/>
  <c r="H122"/>
  <c r="H128"/>
  <c r="G171"/>
  <c r="G191"/>
  <c r="G202"/>
  <c r="G214"/>
  <c r="G221"/>
  <c r="G225"/>
  <c r="G237"/>
  <c r="G241"/>
  <c r="H42"/>
  <c r="H80"/>
  <c r="H84"/>
  <c r="H94"/>
  <c r="H100"/>
  <c r="H152"/>
  <c r="G300"/>
  <c r="G304"/>
  <c r="G364"/>
  <c r="G366"/>
  <c r="G370"/>
  <c r="G372"/>
  <c r="G374"/>
  <c r="G376"/>
  <c r="G380"/>
  <c r="G382"/>
  <c r="G384"/>
  <c r="G388"/>
  <c r="G390"/>
  <c r="G392"/>
  <c r="G394"/>
  <c r="G396"/>
  <c r="G398"/>
  <c r="G400"/>
  <c r="G404"/>
  <c r="G406"/>
  <c r="G412"/>
  <c r="G454"/>
  <c r="G456"/>
  <c r="G458"/>
  <c r="G460"/>
  <c r="G462"/>
  <c r="G464"/>
  <c r="G468"/>
  <c r="G470"/>
  <c r="G472"/>
  <c r="G474"/>
  <c r="G476"/>
  <c r="H547"/>
  <c r="H549"/>
  <c r="H551"/>
  <c r="H553"/>
  <c r="H555"/>
  <c r="H557"/>
  <c r="H559"/>
  <c r="G562"/>
  <c r="G564"/>
  <c r="G566"/>
  <c r="G568"/>
  <c r="G570"/>
  <c r="G572"/>
  <c r="G576"/>
  <c r="G578"/>
  <c r="G580"/>
  <c r="G582"/>
  <c r="G584"/>
  <c r="G586"/>
  <c r="H588"/>
  <c r="H590"/>
  <c r="H592"/>
  <c r="H594"/>
  <c r="H596"/>
  <c r="H598"/>
  <c r="H600"/>
  <c r="H602"/>
  <c r="H604"/>
  <c r="H606"/>
  <c r="H608"/>
  <c r="H610"/>
  <c r="H612"/>
  <c r="H614"/>
  <c r="H616"/>
  <c r="H618"/>
  <c r="H641"/>
  <c r="H643"/>
  <c r="H645"/>
  <c r="H647"/>
  <c r="H649"/>
  <c r="H651"/>
  <c r="H653"/>
  <c r="H655"/>
  <c r="H657"/>
  <c r="H659"/>
  <c r="H661"/>
  <c r="H663"/>
  <c r="H665"/>
  <c r="H667"/>
  <c r="H669"/>
  <c r="H671"/>
  <c r="H673"/>
  <c r="H675"/>
  <c r="H677"/>
  <c r="H679"/>
  <c r="H681"/>
  <c r="H683"/>
  <c r="H685"/>
  <c r="H687"/>
  <c r="H689"/>
  <c r="H691"/>
  <c r="H693"/>
  <c r="H695"/>
  <c r="H697"/>
  <c r="H699"/>
  <c r="H701"/>
  <c r="H703"/>
  <c r="H705"/>
  <c r="H707"/>
  <c r="H709"/>
  <c r="H711"/>
  <c r="H713"/>
  <c r="H715"/>
  <c r="H717"/>
  <c r="H719"/>
  <c r="H721"/>
  <c r="H723"/>
  <c r="H725"/>
  <c r="H727"/>
  <c r="H729"/>
  <c r="H731"/>
  <c r="H733"/>
  <c r="H735"/>
  <c r="H737"/>
  <c r="H739"/>
  <c r="H741"/>
  <c r="H743"/>
  <c r="H745"/>
  <c r="H747"/>
  <c r="H749"/>
  <c r="H751"/>
  <c r="H753"/>
  <c r="H755"/>
  <c r="H757"/>
  <c r="H759"/>
  <c r="H761"/>
  <c r="H763"/>
  <c r="H765"/>
  <c r="H767"/>
  <c r="H769"/>
  <c r="H771"/>
  <c r="H773"/>
  <c r="E29" i="9"/>
  <c r="B29" s="1"/>
  <c r="E77"/>
  <c r="B77" s="1"/>
  <c r="E109"/>
  <c r="B109" s="1"/>
  <c r="E141"/>
  <c r="B141" s="1"/>
  <c r="E159"/>
  <c r="B159" s="1"/>
  <c r="G391" i="1"/>
  <c r="G393"/>
  <c r="G395"/>
  <c r="G397"/>
  <c r="G399"/>
  <c r="G401"/>
  <c r="G405"/>
  <c r="G413"/>
  <c r="H416"/>
  <c r="H418"/>
  <c r="H420"/>
  <c r="H422"/>
  <c r="H424"/>
  <c r="H426"/>
  <c r="H428"/>
  <c r="H430"/>
  <c r="H432"/>
  <c r="H434"/>
  <c r="H436"/>
  <c r="H438"/>
  <c r="H440"/>
  <c r="H442"/>
  <c r="H444"/>
  <c r="H446"/>
  <c r="H448"/>
  <c r="H450"/>
  <c r="H452"/>
  <c r="G455"/>
  <c r="G457"/>
  <c r="G459"/>
  <c r="G461"/>
  <c r="G463"/>
  <c r="G465"/>
  <c r="G467"/>
  <c r="G469"/>
  <c r="G471"/>
  <c r="G473"/>
  <c r="G475"/>
  <c r="G477"/>
  <c r="H479"/>
  <c r="H481"/>
  <c r="H483"/>
  <c r="H485"/>
  <c r="H487"/>
  <c r="H489"/>
  <c r="H491"/>
  <c r="H493"/>
  <c r="H495"/>
  <c r="H497"/>
  <c r="H499"/>
  <c r="H501"/>
  <c r="H503"/>
  <c r="H505"/>
  <c r="H507"/>
  <c r="H511"/>
  <c r="H513"/>
  <c r="H515"/>
  <c r="H517"/>
  <c r="H519"/>
  <c r="H521"/>
  <c r="H524"/>
  <c r="H526"/>
  <c r="H528"/>
  <c r="H530"/>
  <c r="H532"/>
  <c r="H534"/>
  <c r="H536"/>
  <c r="H538"/>
  <c r="H540"/>
  <c r="H542"/>
  <c r="H544"/>
  <c r="H546"/>
  <c r="H548"/>
  <c r="H550"/>
  <c r="H552"/>
  <c r="H554"/>
  <c r="H556"/>
  <c r="H558"/>
  <c r="H560"/>
  <c r="G563"/>
  <c r="G567"/>
  <c r="G569"/>
  <c r="G571"/>
  <c r="G573"/>
  <c r="G575"/>
  <c r="G577"/>
  <c r="G579"/>
  <c r="G581"/>
  <c r="G583"/>
  <c r="G585"/>
  <c r="H589"/>
  <c r="H591"/>
  <c r="H593"/>
  <c r="H595"/>
  <c r="H597"/>
  <c r="H599"/>
  <c r="H601"/>
  <c r="H603"/>
  <c r="H605"/>
  <c r="H607"/>
  <c r="H609"/>
  <c r="H611"/>
  <c r="H613"/>
  <c r="H615"/>
  <c r="H617"/>
  <c r="G622"/>
  <c r="G624"/>
  <c r="G626"/>
  <c r="G628"/>
  <c r="G632"/>
  <c r="H642"/>
  <c r="H644"/>
  <c r="H646"/>
  <c r="H648"/>
  <c r="H650"/>
  <c r="H652"/>
  <c r="H654"/>
  <c r="H656"/>
  <c r="H658"/>
  <c r="H660"/>
  <c r="H662"/>
  <c r="H664"/>
  <c r="H666"/>
  <c r="H668"/>
  <c r="H670"/>
  <c r="H672"/>
  <c r="H674"/>
  <c r="H676"/>
  <c r="H678"/>
  <c r="H680"/>
  <c r="H682"/>
  <c r="H684"/>
  <c r="H686"/>
  <c r="H688"/>
  <c r="H690"/>
  <c r="H692"/>
  <c r="H694"/>
  <c r="H696"/>
  <c r="H698"/>
  <c r="H700"/>
  <c r="H702"/>
  <c r="H704"/>
  <c r="H706"/>
  <c r="H708"/>
  <c r="H710"/>
  <c r="H712"/>
  <c r="H714"/>
  <c r="H716"/>
  <c r="H718"/>
  <c r="H720"/>
  <c r="H722"/>
  <c r="H724"/>
  <c r="H726"/>
  <c r="H728"/>
  <c r="H730"/>
  <c r="H732"/>
  <c r="H734"/>
  <c r="H736"/>
  <c r="H738"/>
  <c r="H740"/>
  <c r="H742"/>
  <c r="H744"/>
  <c r="H746"/>
  <c r="H748"/>
  <c r="H750"/>
  <c r="H752"/>
  <c r="H754"/>
  <c r="H756"/>
  <c r="H758"/>
  <c r="H760"/>
  <c r="H762"/>
  <c r="H764"/>
  <c r="H766"/>
  <c r="H768"/>
  <c r="H770"/>
  <c r="H772"/>
  <c r="G1008"/>
  <c r="G1012"/>
  <c r="G1016"/>
  <c r="G1020"/>
  <c r="G1024"/>
  <c r="G1028"/>
  <c r="G1032"/>
  <c r="G1036"/>
  <c r="G1040"/>
  <c r="G1044"/>
  <c r="H1049"/>
  <c r="H1053"/>
  <c r="H1057"/>
  <c r="H1061"/>
  <c r="H1126"/>
  <c r="H1130"/>
  <c r="H1134"/>
  <c r="H1138"/>
  <c r="H1142"/>
  <c r="H1216"/>
  <c r="H1220"/>
  <c r="H1224"/>
  <c r="H1228"/>
  <c r="H1232"/>
  <c r="G1332"/>
  <c r="G1336"/>
  <c r="G1340"/>
  <c r="G1344"/>
  <c r="G1348"/>
  <c r="G1352"/>
  <c r="G1356"/>
  <c r="G1360"/>
  <c r="G1364"/>
  <c r="G1368"/>
  <c r="G1372"/>
  <c r="H1384"/>
  <c r="H1388"/>
  <c r="H1392"/>
  <c r="H1396"/>
  <c r="H1400"/>
  <c r="H1404"/>
  <c r="H1408"/>
  <c r="H1412"/>
  <c r="H1416"/>
  <c r="H1420"/>
  <c r="G1487"/>
  <c r="G1493"/>
  <c r="G1495"/>
  <c r="G1497"/>
  <c r="H1504"/>
  <c r="G1507"/>
  <c r="G1549"/>
  <c r="E26" i="9"/>
  <c r="B26" s="1"/>
  <c r="E31"/>
  <c r="B31" s="1"/>
  <c r="E35"/>
  <c r="B35" s="1"/>
  <c r="F229"/>
  <c r="B229" s="1"/>
  <c r="F233"/>
  <c r="B233" s="1"/>
  <c r="F237"/>
  <c r="B237" s="1"/>
  <c r="F241"/>
  <c r="B241" s="1"/>
  <c r="F245"/>
  <c r="B245" s="1"/>
  <c r="F249"/>
  <c r="B249" s="1"/>
  <c r="F253"/>
  <c r="B253" s="1"/>
  <c r="F257"/>
  <c r="B257" s="1"/>
  <c r="F261"/>
  <c r="B261" s="1"/>
  <c r="F265"/>
  <c r="B265" s="1"/>
  <c r="F269"/>
  <c r="B269" s="1"/>
  <c r="H987" i="1"/>
  <c r="H989"/>
  <c r="H991"/>
  <c r="H993"/>
  <c r="H995"/>
  <c r="H997"/>
  <c r="H999"/>
  <c r="H1001"/>
  <c r="H1003"/>
  <c r="H1009"/>
  <c r="H1013"/>
  <c r="H1017"/>
  <c r="H1021"/>
  <c r="H1025"/>
  <c r="H1029"/>
  <c r="H1033"/>
  <c r="H1037"/>
  <c r="H1041"/>
  <c r="H1045"/>
  <c r="H1168"/>
  <c r="H1170"/>
  <c r="H1172"/>
  <c r="H1174"/>
  <c r="H1176"/>
  <c r="H1178"/>
  <c r="H1180"/>
  <c r="H1182"/>
  <c r="H1333"/>
  <c r="H1337"/>
  <c r="H1341"/>
  <c r="H1345"/>
  <c r="H1349"/>
  <c r="H1353"/>
  <c r="H1357"/>
  <c r="H1361"/>
  <c r="H1365"/>
  <c r="H1369"/>
  <c r="H1373"/>
  <c r="H1377"/>
  <c r="H1381"/>
  <c r="E41" i="9"/>
  <c r="B41" s="1"/>
  <c r="E45"/>
  <c r="B45" s="1"/>
  <c r="E50"/>
  <c r="B50" s="1"/>
  <c r="E55"/>
  <c r="B55" s="1"/>
  <c r="E59"/>
  <c r="B59" s="1"/>
  <c r="E70"/>
  <c r="B70" s="1"/>
  <c r="E75"/>
  <c r="B75" s="1"/>
  <c r="E86"/>
  <c r="B86" s="1"/>
  <c r="E91"/>
  <c r="B91" s="1"/>
  <c r="E102"/>
  <c r="B102" s="1"/>
  <c r="E107"/>
  <c r="B107" s="1"/>
  <c r="E118"/>
  <c r="B118" s="1"/>
  <c r="E123"/>
  <c r="B123" s="1"/>
  <c r="E134"/>
  <c r="B134" s="1"/>
  <c r="E139"/>
  <c r="B139" s="1"/>
  <c r="E282"/>
  <c r="B282" s="1"/>
  <c r="E289"/>
  <c r="B289" s="1"/>
  <c r="E307"/>
  <c r="B307" s="1"/>
  <c r="E309"/>
  <c r="B309" s="1"/>
  <c r="E300"/>
  <c r="B300" s="1"/>
  <c r="F28" i="6"/>
  <c r="G1403" i="1"/>
  <c r="F107" i="6"/>
  <c r="G1411" i="1"/>
  <c r="G1380"/>
  <c r="G1376"/>
  <c r="G378"/>
  <c r="G379"/>
  <c r="F364" i="4"/>
  <c r="G362" i="1"/>
  <c r="G361"/>
  <c r="F300" i="4"/>
  <c r="G295" i="1"/>
  <c r="G296"/>
  <c r="E287" i="9"/>
  <c r="B287" s="1"/>
  <c r="F259" i="4"/>
  <c r="F240"/>
  <c r="F231"/>
  <c r="F219"/>
  <c r="G210" i="1"/>
  <c r="F225" i="9"/>
  <c r="B225" s="1"/>
  <c r="G206" i="1"/>
  <c r="F210" i="4"/>
  <c r="G187" i="1"/>
  <c r="F223" i="9"/>
  <c r="B223" s="1"/>
  <c r="F188" i="4"/>
  <c r="F221" i="9"/>
  <c r="B221" s="1"/>
  <c r="F219"/>
  <c r="B219" s="1"/>
  <c r="E163" i="4"/>
  <c r="D159" i="1" s="1"/>
  <c r="G159" s="1"/>
  <c r="F177" i="4"/>
  <c r="F169"/>
  <c r="F164"/>
  <c r="G163" i="1"/>
  <c r="G157"/>
  <c r="F159" i="4"/>
  <c r="F153"/>
  <c r="H150" i="1"/>
  <c r="F8" i="4"/>
  <c r="H124" i="1"/>
  <c r="H126"/>
  <c r="F120" i="4"/>
  <c r="F112"/>
  <c r="F107"/>
  <c r="H93" i="1"/>
  <c r="H90"/>
  <c r="F91" i="4"/>
  <c r="H89" i="1"/>
  <c r="H88"/>
  <c r="H85"/>
  <c r="H79"/>
  <c r="E82" i="4"/>
  <c r="D78" i="1" s="1"/>
  <c r="F83" i="4"/>
  <c r="F59"/>
  <c r="F29"/>
  <c r="E7"/>
  <c r="D3" i="1" s="1"/>
  <c r="H3" s="1"/>
  <c r="F23" i="4"/>
  <c r="E27" i="9"/>
  <c r="B27" s="1"/>
  <c r="E286"/>
  <c r="B286" s="1"/>
  <c r="E293"/>
  <c r="B293" s="1"/>
  <c r="G1573" i="1"/>
  <c r="G1561"/>
  <c r="G1553"/>
  <c r="G1545"/>
  <c r="G1537"/>
  <c r="G1529"/>
  <c r="G1521"/>
  <c r="H1516"/>
  <c r="G1515"/>
  <c r="H1514"/>
  <c r="G1513"/>
  <c r="G1511"/>
  <c r="H1512"/>
  <c r="D24" i="8"/>
  <c r="C1499" i="1" s="1"/>
  <c r="H1499" s="1"/>
  <c r="H1508"/>
  <c r="H1506"/>
  <c r="H1500"/>
  <c r="D6" i="8"/>
  <c r="C1481" i="1" s="1"/>
  <c r="H1481" s="1"/>
  <c r="H1490"/>
  <c r="G1489"/>
  <c r="H1488"/>
  <c r="H1482"/>
  <c r="G1565"/>
  <c r="G1533"/>
  <c r="D49" i="8"/>
  <c r="C1524" i="1" s="1"/>
  <c r="G1524" s="1"/>
  <c r="G1525"/>
  <c r="H1510"/>
  <c r="G1509"/>
  <c r="G1505"/>
  <c r="G1503"/>
  <c r="G1501"/>
  <c r="H1502"/>
  <c r="H1492"/>
  <c r="H1486"/>
  <c r="G1485"/>
  <c r="G1481"/>
  <c r="G1483"/>
  <c r="H1484"/>
  <c r="F215" i="9"/>
  <c r="B215" s="1"/>
  <c r="F217"/>
  <c r="B217" s="1"/>
  <c r="E288"/>
  <c r="B288" s="1"/>
  <c r="E296"/>
  <c r="B296" s="1"/>
  <c r="H4" i="1"/>
  <c r="H5"/>
  <c r="H6"/>
  <c r="H7"/>
  <c r="H8"/>
  <c r="H9"/>
  <c r="H10"/>
  <c r="H11"/>
  <c r="H12"/>
  <c r="H13"/>
  <c r="H14"/>
  <c r="H15"/>
  <c r="H16"/>
  <c r="H17"/>
  <c r="H18"/>
  <c r="H19"/>
  <c r="H20"/>
  <c r="H21"/>
  <c r="H22"/>
  <c r="H23"/>
  <c r="H24"/>
  <c r="H25"/>
  <c r="H26"/>
  <c r="H27"/>
  <c r="H28"/>
  <c r="H29"/>
  <c r="H30"/>
  <c r="H31"/>
  <c r="H32"/>
  <c r="H33"/>
  <c r="H34"/>
  <c r="H35"/>
  <c r="H36"/>
  <c r="H37"/>
  <c r="H38"/>
  <c r="H39"/>
  <c r="H47"/>
  <c r="H48"/>
  <c r="H49"/>
  <c r="H50"/>
  <c r="H51"/>
  <c r="H52"/>
  <c r="H53"/>
  <c r="H54"/>
  <c r="H55"/>
  <c r="H56"/>
  <c r="H57"/>
  <c r="H58"/>
  <c r="H59"/>
  <c r="H60"/>
  <c r="H61"/>
  <c r="H62"/>
  <c r="H63"/>
  <c r="H64"/>
  <c r="H65"/>
  <c r="H66"/>
  <c r="H67"/>
  <c r="H68"/>
  <c r="H69"/>
  <c r="H70"/>
  <c r="H71"/>
  <c r="H72"/>
  <c r="H73"/>
  <c r="H74"/>
  <c r="H75"/>
  <c r="H76"/>
  <c r="H77"/>
  <c r="H103"/>
  <c r="H104"/>
  <c r="H105"/>
  <c r="H106"/>
  <c r="H107"/>
  <c r="H108"/>
  <c r="H109"/>
  <c r="H110"/>
  <c r="H111"/>
  <c r="H112"/>
  <c r="H113"/>
  <c r="H114"/>
  <c r="H115"/>
  <c r="H116"/>
  <c r="H117"/>
  <c r="H118"/>
  <c r="H119"/>
  <c r="H132"/>
  <c r="H133"/>
  <c r="H134"/>
  <c r="H135"/>
  <c r="H136"/>
  <c r="H137"/>
  <c r="H138"/>
  <c r="H139"/>
  <c r="H140"/>
  <c r="H141"/>
  <c r="H142"/>
  <c r="H143"/>
  <c r="H144"/>
  <c r="H145"/>
  <c r="H146"/>
  <c r="H154"/>
  <c r="H155"/>
  <c r="G155"/>
  <c r="H158"/>
  <c r="G161"/>
  <c r="H161"/>
  <c r="H162"/>
  <c r="G165"/>
  <c r="H165"/>
  <c r="H166"/>
  <c r="G169"/>
  <c r="H169"/>
  <c r="H170"/>
  <c r="G173"/>
  <c r="H173"/>
  <c r="H174"/>
  <c r="G177"/>
  <c r="H177"/>
  <c r="H178"/>
  <c r="G181"/>
  <c r="H181"/>
  <c r="H182"/>
  <c r="G185"/>
  <c r="H185"/>
  <c r="H186"/>
  <c r="G189"/>
  <c r="H189"/>
  <c r="H190"/>
  <c r="H193"/>
  <c r="G196"/>
  <c r="H196"/>
  <c r="H197"/>
  <c r="G200"/>
  <c r="H200"/>
  <c r="H201"/>
  <c r="G204"/>
  <c r="H204"/>
  <c r="H205"/>
  <c r="G208"/>
  <c r="H208"/>
  <c r="H209"/>
  <c r="G212"/>
  <c r="H212"/>
  <c r="H213"/>
  <c r="G216"/>
  <c r="H216"/>
  <c r="H217"/>
  <c r="G223"/>
  <c r="H223"/>
  <c r="H224"/>
  <c r="G227"/>
  <c r="H227"/>
  <c r="H228"/>
  <c r="G231"/>
  <c r="H231"/>
  <c r="H232"/>
  <c r="G235"/>
  <c r="H235"/>
  <c r="H236"/>
  <c r="G239"/>
  <c r="H239"/>
  <c r="H240"/>
  <c r="G243"/>
  <c r="H243"/>
  <c r="H244"/>
  <c r="G247"/>
  <c r="H247"/>
  <c r="G249"/>
  <c r="G250"/>
  <c r="G251"/>
  <c r="G252"/>
  <c r="G253"/>
  <c r="G254"/>
  <c r="G255"/>
  <c r="G256"/>
  <c r="G257"/>
  <c r="G258"/>
  <c r="G261"/>
  <c r="G262"/>
  <c r="G263"/>
  <c r="G264"/>
  <c r="G265"/>
  <c r="G266"/>
  <c r="G267"/>
  <c r="G268"/>
  <c r="G269"/>
  <c r="G270"/>
  <c r="G271"/>
  <c r="G272"/>
  <c r="G273"/>
  <c r="G274"/>
  <c r="G275"/>
  <c r="G276"/>
  <c r="G277"/>
  <c r="G278"/>
  <c r="G279"/>
  <c r="G280"/>
  <c r="G281"/>
  <c r="G282"/>
  <c r="G283"/>
  <c r="G284"/>
  <c r="G288"/>
  <c r="G289"/>
  <c r="G290"/>
  <c r="G291"/>
  <c r="G292"/>
  <c r="H295"/>
  <c r="H296"/>
  <c r="H297"/>
  <c r="H298"/>
  <c r="H299"/>
  <c r="H300"/>
  <c r="H301"/>
  <c r="H302"/>
  <c r="H303"/>
  <c r="H304"/>
  <c r="H305"/>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7"/>
  <c r="G348"/>
  <c r="G349"/>
  <c r="G350"/>
  <c r="G351"/>
  <c r="G352"/>
  <c r="G353"/>
  <c r="G354"/>
  <c r="G355"/>
  <c r="G356"/>
  <c r="G357"/>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4"/>
  <c r="H405"/>
  <c r="H406"/>
  <c r="H412"/>
  <c r="H413"/>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H454"/>
  <c r="H455"/>
  <c r="H456"/>
  <c r="H457"/>
  <c r="H458"/>
  <c r="H459"/>
  <c r="H460"/>
  <c r="H461"/>
  <c r="H462"/>
  <c r="H463"/>
  <c r="H464"/>
  <c r="H465"/>
  <c r="H467"/>
  <c r="H468"/>
  <c r="H469"/>
  <c r="H470"/>
  <c r="H471"/>
  <c r="H472"/>
  <c r="H473"/>
  <c r="H474"/>
  <c r="H475"/>
  <c r="H476"/>
  <c r="H477"/>
  <c r="G479"/>
  <c r="G480"/>
  <c r="G481"/>
  <c r="G482"/>
  <c r="G483"/>
  <c r="G484"/>
  <c r="G485"/>
  <c r="G486"/>
  <c r="G487"/>
  <c r="G488"/>
  <c r="G489"/>
  <c r="G490"/>
  <c r="G491"/>
  <c r="G492"/>
  <c r="G493"/>
  <c r="G494"/>
  <c r="G495"/>
  <c r="G496"/>
  <c r="G497"/>
  <c r="G498"/>
  <c r="G499"/>
  <c r="G500"/>
  <c r="G501"/>
  <c r="G502"/>
  <c r="G503"/>
  <c r="G504"/>
  <c r="G505"/>
  <c r="G506"/>
  <c r="G507"/>
  <c r="G508"/>
  <c r="G510"/>
  <c r="G511"/>
  <c r="G512"/>
  <c r="G513"/>
  <c r="G514"/>
  <c r="G515"/>
  <c r="G516"/>
  <c r="G517"/>
  <c r="G518"/>
  <c r="G519"/>
  <c r="G520"/>
  <c r="G521"/>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H562"/>
  <c r="H563"/>
  <c r="H564"/>
  <c r="H566"/>
  <c r="H567"/>
  <c r="H568"/>
  <c r="H569"/>
  <c r="H570"/>
  <c r="H571"/>
  <c r="H572"/>
  <c r="H573"/>
  <c r="H575"/>
  <c r="H576"/>
  <c r="H577"/>
  <c r="H578"/>
  <c r="H579"/>
  <c r="H580"/>
  <c r="H581"/>
  <c r="H582"/>
  <c r="H583"/>
  <c r="H584"/>
  <c r="H585"/>
  <c r="H586"/>
  <c r="G588"/>
  <c r="G589"/>
  <c r="G590"/>
  <c r="G591"/>
  <c r="G592"/>
  <c r="G593"/>
  <c r="G594"/>
  <c r="G595"/>
  <c r="G596"/>
  <c r="G597"/>
  <c r="G598"/>
  <c r="G599"/>
  <c r="G600"/>
  <c r="G601"/>
  <c r="G602"/>
  <c r="G603"/>
  <c r="G604"/>
  <c r="G605"/>
  <c r="G606"/>
  <c r="G607"/>
  <c r="G608"/>
  <c r="G609"/>
  <c r="G610"/>
  <c r="G611"/>
  <c r="G612"/>
  <c r="G613"/>
  <c r="G614"/>
  <c r="G615"/>
  <c r="G616"/>
  <c r="G617"/>
  <c r="G618"/>
  <c r="H621"/>
  <c r="H622"/>
  <c r="H623"/>
  <c r="H624"/>
  <c r="H625"/>
  <c r="H626"/>
  <c r="H627"/>
  <c r="H628"/>
  <c r="H631"/>
  <c r="H632"/>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131"/>
  <c r="G153"/>
  <c r="H163"/>
  <c r="H167"/>
  <c r="H171"/>
  <c r="H175"/>
  <c r="H179"/>
  <c r="H183"/>
  <c r="H187"/>
  <c r="H191"/>
  <c r="H194"/>
  <c r="H198"/>
  <c r="H202"/>
  <c r="H206"/>
  <c r="H210"/>
  <c r="H214"/>
  <c r="H218"/>
  <c r="H221"/>
  <c r="H225"/>
  <c r="H229"/>
  <c r="H233"/>
  <c r="H237"/>
  <c r="H241"/>
  <c r="H245"/>
  <c r="G1366"/>
  <c r="H1366"/>
  <c r="H1523"/>
  <c r="G1523"/>
  <c r="H1531"/>
  <c r="G1531"/>
  <c r="H1539"/>
  <c r="G1539"/>
  <c r="H1547"/>
  <c r="G1547"/>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G986"/>
  <c r="G987"/>
  <c r="G988"/>
  <c r="G989"/>
  <c r="G991"/>
  <c r="G992"/>
  <c r="G993"/>
  <c r="G994"/>
  <c r="G995"/>
  <c r="G996"/>
  <c r="G997"/>
  <c r="G998"/>
  <c r="G999"/>
  <c r="G1000"/>
  <c r="G1001"/>
  <c r="G1002"/>
  <c r="G1003"/>
  <c r="G1004"/>
  <c r="G1006"/>
  <c r="H1006"/>
  <c r="H1007"/>
  <c r="G1010"/>
  <c r="H1010"/>
  <c r="H1011"/>
  <c r="G1014"/>
  <c r="H1014"/>
  <c r="H1015"/>
  <c r="G1018"/>
  <c r="H1018"/>
  <c r="H1019"/>
  <c r="G1022"/>
  <c r="H1022"/>
  <c r="H1023"/>
  <c r="G1026"/>
  <c r="H1026"/>
  <c r="H1027"/>
  <c r="G1030"/>
  <c r="H1030"/>
  <c r="H1031"/>
  <c r="G1034"/>
  <c r="H1034"/>
  <c r="H1035"/>
  <c r="G1038"/>
  <c r="H1038"/>
  <c r="H1039"/>
  <c r="G1042"/>
  <c r="H1042"/>
  <c r="H1043"/>
  <c r="G1050"/>
  <c r="H1050"/>
  <c r="H1051"/>
  <c r="G1054"/>
  <c r="H1054"/>
  <c r="H1055"/>
  <c r="G1058"/>
  <c r="H1058"/>
  <c r="H1059"/>
  <c r="G1062"/>
  <c r="H1062"/>
  <c r="H1063"/>
  <c r="G1069"/>
  <c r="H1069"/>
  <c r="H1070"/>
  <c r="G1073"/>
  <c r="H1073"/>
  <c r="H1074"/>
  <c r="G1077"/>
  <c r="H1077"/>
  <c r="H1078"/>
  <c r="G1081"/>
  <c r="H1081"/>
  <c r="H1082"/>
  <c r="G1085"/>
  <c r="H1085"/>
  <c r="H1086"/>
  <c r="G1089"/>
  <c r="H1089"/>
  <c r="H1090"/>
  <c r="G1093"/>
  <c r="H1093"/>
  <c r="H1094"/>
  <c r="G1097"/>
  <c r="H1097"/>
  <c r="H1098"/>
  <c r="G1101"/>
  <c r="H1101"/>
  <c r="H1102"/>
  <c r="G1105"/>
  <c r="H1105"/>
  <c r="H1106"/>
  <c r="G1109"/>
  <c r="H1109"/>
  <c r="H1110"/>
  <c r="G1113"/>
  <c r="H1114"/>
  <c r="G1117"/>
  <c r="H1117"/>
  <c r="H1118"/>
  <c r="G1121"/>
  <c r="H1121"/>
  <c r="H1122"/>
  <c r="G1127"/>
  <c r="H1127"/>
  <c r="H1128"/>
  <c r="G1131"/>
  <c r="H1131"/>
  <c r="H1132"/>
  <c r="G1135"/>
  <c r="H1135"/>
  <c r="H1136"/>
  <c r="G1139"/>
  <c r="H1139"/>
  <c r="H1140"/>
  <c r="G1143"/>
  <c r="H1143"/>
  <c r="H1144"/>
  <c r="H1145"/>
  <c r="H1146"/>
  <c r="H1147"/>
  <c r="H1148"/>
  <c r="H1149"/>
  <c r="H1150"/>
  <c r="H1151"/>
  <c r="H1154"/>
  <c r="H1155"/>
  <c r="H1156"/>
  <c r="H1157"/>
  <c r="H1158"/>
  <c r="H1159"/>
  <c r="H1160"/>
  <c r="H1161"/>
  <c r="H1162"/>
  <c r="H1163"/>
  <c r="H1164"/>
  <c r="H1165"/>
  <c r="H1166"/>
  <c r="G1168"/>
  <c r="G1169"/>
  <c r="G1170"/>
  <c r="G1171"/>
  <c r="G1172"/>
  <c r="G1173"/>
  <c r="G1174"/>
  <c r="G1175"/>
  <c r="G1176"/>
  <c r="G1177"/>
  <c r="G1178"/>
  <c r="G1179"/>
  <c r="G1180"/>
  <c r="G1181"/>
  <c r="G1182"/>
  <c r="H1185"/>
  <c r="H1186"/>
  <c r="H1187"/>
  <c r="H1188"/>
  <c r="H1189"/>
  <c r="H1190"/>
  <c r="H1191"/>
  <c r="H1192"/>
  <c r="H1193"/>
  <c r="H1194"/>
  <c r="H1195"/>
  <c r="H1196"/>
  <c r="H1197"/>
  <c r="H1198"/>
  <c r="H1199"/>
  <c r="G1203"/>
  <c r="H1203"/>
  <c r="H1204"/>
  <c r="G1207"/>
  <c r="H1207"/>
  <c r="H1208"/>
  <c r="G1211"/>
  <c r="H1211"/>
  <c r="H1212"/>
  <c r="G1217"/>
  <c r="H1217"/>
  <c r="H1218"/>
  <c r="G1221"/>
  <c r="H1221"/>
  <c r="G1225"/>
  <c r="H1225"/>
  <c r="H1226"/>
  <c r="G1229"/>
  <c r="H1229"/>
  <c r="H1230"/>
  <c r="G1233"/>
  <c r="H1233"/>
  <c r="H1234"/>
  <c r="G1236"/>
  <c r="H1236"/>
  <c r="H1237"/>
  <c r="G1240"/>
  <c r="H1240"/>
  <c r="H1241"/>
  <c r="G1244"/>
  <c r="H1244"/>
  <c r="H1245"/>
  <c r="G1248"/>
  <c r="H1248"/>
  <c r="H1249"/>
  <c r="G1252"/>
  <c r="H1252"/>
  <c r="H1253"/>
  <c r="G1256"/>
  <c r="H1256"/>
  <c r="H1257"/>
  <c r="G1260"/>
  <c r="H1260"/>
  <c r="H1261"/>
  <c r="G1264"/>
  <c r="H1264"/>
  <c r="H1265"/>
  <c r="G1268"/>
  <c r="H1268"/>
  <c r="H1269"/>
  <c r="G1272"/>
  <c r="H1272"/>
  <c r="H1273"/>
  <c r="G1276"/>
  <c r="H1276"/>
  <c r="H1277"/>
  <c r="G1280"/>
  <c r="H1280"/>
  <c r="H1281"/>
  <c r="G1284"/>
  <c r="H1284"/>
  <c r="H1285"/>
  <c r="G1288"/>
  <c r="H1288"/>
  <c r="H1289"/>
  <c r="G1292"/>
  <c r="H1292"/>
  <c r="H1293"/>
  <c r="G1296"/>
  <c r="H1296"/>
  <c r="H1297"/>
  <c r="H1300"/>
  <c r="G1303"/>
  <c r="H1303"/>
  <c r="H1304"/>
  <c r="G1307"/>
  <c r="H1307"/>
  <c r="H1308"/>
  <c r="G1311"/>
  <c r="H1311"/>
  <c r="H1312"/>
  <c r="G1315"/>
  <c r="H1315"/>
  <c r="H1316"/>
  <c r="G1319"/>
  <c r="H1319"/>
  <c r="H1320"/>
  <c r="G1323"/>
  <c r="H1323"/>
  <c r="H1324"/>
  <c r="G1327"/>
  <c r="H1327"/>
  <c r="H1328"/>
  <c r="G1330"/>
  <c r="H1330"/>
  <c r="H1331"/>
  <c r="G1334"/>
  <c r="H1334"/>
  <c r="H1335"/>
  <c r="G1338"/>
  <c r="H1338"/>
  <c r="H1339"/>
  <c r="G1342"/>
  <c r="H1342"/>
  <c r="H1343"/>
  <c r="G1346"/>
  <c r="H1346"/>
  <c r="H1347"/>
  <c r="G1350"/>
  <c r="H1350"/>
  <c r="H1351"/>
  <c r="G1354"/>
  <c r="H1354"/>
  <c r="H1355"/>
  <c r="G1358"/>
  <c r="H1358"/>
  <c r="H1359"/>
  <c r="G1362"/>
  <c r="H1362"/>
  <c r="H1363"/>
  <c r="H1368"/>
  <c r="H1376"/>
  <c r="H1391"/>
  <c r="H1399"/>
  <c r="H1407"/>
  <c r="H1415"/>
  <c r="H1430"/>
  <c r="H1439"/>
  <c r="I1439" s="1"/>
  <c r="H1443"/>
  <c r="I1443" s="1"/>
  <c r="H1519"/>
  <c r="G1519"/>
  <c r="H1527"/>
  <c r="G1527"/>
  <c r="H1535"/>
  <c r="G1535"/>
  <c r="H1543"/>
  <c r="G1543"/>
  <c r="H1551"/>
  <c r="G1551"/>
  <c r="H1008"/>
  <c r="H1012"/>
  <c r="H1016"/>
  <c r="H1020"/>
  <c r="H1024"/>
  <c r="H1028"/>
  <c r="H1032"/>
  <c r="H1036"/>
  <c r="H1040"/>
  <c r="H1044"/>
  <c r="H1048"/>
  <c r="H1052"/>
  <c r="H1056"/>
  <c r="H1060"/>
  <c r="H1064"/>
  <c r="H1067"/>
  <c r="H1071"/>
  <c r="H1075"/>
  <c r="H1079"/>
  <c r="H1083"/>
  <c r="H1087"/>
  <c r="H1091"/>
  <c r="H1095"/>
  <c r="H1099"/>
  <c r="H1103"/>
  <c r="H1107"/>
  <c r="H1111"/>
  <c r="H1115"/>
  <c r="H1119"/>
  <c r="H1123"/>
  <c r="H1125"/>
  <c r="H1129"/>
  <c r="H1133"/>
  <c r="H1137"/>
  <c r="H1141"/>
  <c r="H1201"/>
  <c r="H1205"/>
  <c r="H1209"/>
  <c r="H1213"/>
  <c r="H1219"/>
  <c r="H1227"/>
  <c r="H1231"/>
  <c r="H1238"/>
  <c r="H1242"/>
  <c r="H1246"/>
  <c r="H1250"/>
  <c r="H1254"/>
  <c r="H1258"/>
  <c r="H1262"/>
  <c r="H1266"/>
  <c r="H1270"/>
  <c r="H1274"/>
  <c r="H1278"/>
  <c r="H1282"/>
  <c r="H1286"/>
  <c r="H1290"/>
  <c r="H1294"/>
  <c r="H1298"/>
  <c r="H1301"/>
  <c r="H1305"/>
  <c r="H1309"/>
  <c r="H1313"/>
  <c r="H1317"/>
  <c r="H1321"/>
  <c r="H1325"/>
  <c r="H1332"/>
  <c r="H1336"/>
  <c r="H1340"/>
  <c r="H1344"/>
  <c r="H1348"/>
  <c r="H1352"/>
  <c r="H1356"/>
  <c r="H1360"/>
  <c r="H1364"/>
  <c r="H1372"/>
  <c r="H1380"/>
  <c r="H1387"/>
  <c r="H1395"/>
  <c r="H1403"/>
  <c r="H1411"/>
  <c r="H1419"/>
  <c r="H1426"/>
  <c r="H1434"/>
  <c r="H1441"/>
  <c r="H1445"/>
  <c r="H1367"/>
  <c r="G1370"/>
  <c r="H1370"/>
  <c r="H1371"/>
  <c r="G1374"/>
  <c r="H1374"/>
  <c r="H1375"/>
  <c r="G1378"/>
  <c r="H1378"/>
  <c r="H1379"/>
  <c r="G1382"/>
  <c r="H1382"/>
  <c r="G1385"/>
  <c r="H1385"/>
  <c r="H1386"/>
  <c r="G1389"/>
  <c r="H1389"/>
  <c r="H1390"/>
  <c r="G1393"/>
  <c r="H1393"/>
  <c r="H1394"/>
  <c r="G1397"/>
  <c r="H1397"/>
  <c r="H1398"/>
  <c r="G1401"/>
  <c r="H1401"/>
  <c r="H1402"/>
  <c r="G1405"/>
  <c r="H1405"/>
  <c r="H1406"/>
  <c r="G1409"/>
  <c r="H1409"/>
  <c r="H1410"/>
  <c r="G1413"/>
  <c r="H1413"/>
  <c r="H1414"/>
  <c r="G1417"/>
  <c r="H1417"/>
  <c r="H1418"/>
  <c r="G1421"/>
  <c r="H1421"/>
  <c r="H1422"/>
  <c r="G1424"/>
  <c r="H1424"/>
  <c r="H1425"/>
  <c r="G1428"/>
  <c r="H1428"/>
  <c r="H1429"/>
  <c r="G1432"/>
  <c r="H1432"/>
  <c r="H1433"/>
  <c r="J1439"/>
  <c r="G1440"/>
  <c r="H1440"/>
  <c r="J1441"/>
  <c r="G1442"/>
  <c r="H1442"/>
  <c r="J1443"/>
  <c r="G1444"/>
  <c r="H1444"/>
  <c r="H1461"/>
  <c r="G1555"/>
  <c r="G1559"/>
  <c r="G1563"/>
  <c r="G1567"/>
  <c r="G1571"/>
  <c r="G1575"/>
  <c r="G1579"/>
  <c r="E143" i="9"/>
  <c r="B143" s="1"/>
  <c r="E290"/>
  <c r="B290" s="1"/>
  <c r="E24"/>
  <c r="B24" s="1"/>
  <c r="E28"/>
  <c r="B28" s="1"/>
  <c r="E32"/>
  <c r="B32" s="1"/>
  <c r="E36"/>
  <c r="B36" s="1"/>
  <c r="E40"/>
  <c r="B40" s="1"/>
  <c r="E44"/>
  <c r="B44" s="1"/>
  <c r="E48"/>
  <c r="B48" s="1"/>
  <c r="E52"/>
  <c r="B52" s="1"/>
  <c r="E56"/>
  <c r="B56" s="1"/>
  <c r="E60"/>
  <c r="B60" s="1"/>
  <c r="E64"/>
  <c r="B64" s="1"/>
  <c r="E68"/>
  <c r="B68" s="1"/>
  <c r="E72"/>
  <c r="B72" s="1"/>
  <c r="E76"/>
  <c r="B76" s="1"/>
  <c r="E80"/>
  <c r="B80" s="1"/>
  <c r="E84"/>
  <c r="B84" s="1"/>
  <c r="E88"/>
  <c r="B88" s="1"/>
  <c r="E92"/>
  <c r="B92" s="1"/>
  <c r="E96"/>
  <c r="B96" s="1"/>
  <c r="E100"/>
  <c r="B100" s="1"/>
  <c r="E104"/>
  <c r="B104" s="1"/>
  <c r="E108"/>
  <c r="B108" s="1"/>
  <c r="E112"/>
  <c r="B112" s="1"/>
  <c r="E116"/>
  <c r="B116" s="1"/>
  <c r="E120"/>
  <c r="B120" s="1"/>
  <c r="E124"/>
  <c r="B124" s="1"/>
  <c r="E128"/>
  <c r="B128" s="1"/>
  <c r="E132"/>
  <c r="B132" s="1"/>
  <c r="E136"/>
  <c r="B136" s="1"/>
  <c r="E140"/>
  <c r="B140" s="1"/>
  <c r="E144"/>
  <c r="B144" s="1"/>
  <c r="E146"/>
  <c r="B146" s="1"/>
  <c r="E148"/>
  <c r="B148" s="1"/>
  <c r="E150"/>
  <c r="B150" s="1"/>
  <c r="E152"/>
  <c r="B152" s="1"/>
  <c r="E154"/>
  <c r="B154" s="1"/>
  <c r="E156"/>
  <c r="B156" s="1"/>
  <c r="E158"/>
  <c r="B158" s="1"/>
  <c r="E160"/>
  <c r="B160" s="1"/>
  <c r="F214"/>
  <c r="F216"/>
  <c r="B216" s="1"/>
  <c r="F218"/>
  <c r="F220"/>
  <c r="B220" s="1"/>
  <c r="F222"/>
  <c r="B222" s="1"/>
  <c r="F224"/>
  <c r="F226"/>
  <c r="F228"/>
  <c r="B228" s="1"/>
  <c r="F230"/>
  <c r="F232"/>
  <c r="F234"/>
  <c r="B234" s="1"/>
  <c r="F236"/>
  <c r="B236" s="1"/>
  <c r="F238"/>
  <c r="B238" s="1"/>
  <c r="F240"/>
  <c r="B240" s="1"/>
  <c r="F242"/>
  <c r="B242" s="1"/>
  <c r="F244"/>
  <c r="B244" s="1"/>
  <c r="F246"/>
  <c r="F248"/>
  <c r="B248" s="1"/>
  <c r="F250"/>
  <c r="B250" s="1"/>
  <c r="F252"/>
  <c r="B252" s="1"/>
  <c r="F254"/>
  <c r="B254" s="1"/>
  <c r="F256"/>
  <c r="B256" s="1"/>
  <c r="F258"/>
  <c r="B258" s="1"/>
  <c r="F260"/>
  <c r="B260" s="1"/>
  <c r="F262"/>
  <c r="B262" s="1"/>
  <c r="F264"/>
  <c r="B264" s="1"/>
  <c r="F266"/>
  <c r="B266" s="1"/>
  <c r="F268"/>
  <c r="B268" s="1"/>
  <c r="F270"/>
  <c r="E273"/>
  <c r="B273" s="1"/>
  <c r="E283"/>
  <c r="B283" s="1"/>
  <c r="E292"/>
  <c r="B292" s="1"/>
  <c r="E297"/>
  <c r="B297" s="1"/>
  <c r="E301"/>
  <c r="B301" s="1"/>
  <c r="E305"/>
  <c r="B305" s="1"/>
  <c r="B246"/>
  <c r="B270"/>
  <c r="G3" i="1"/>
  <c r="G4"/>
  <c r="G5"/>
  <c r="G6"/>
  <c r="G25"/>
  <c r="G38"/>
  <c r="G50"/>
  <c r="G51"/>
  <c r="G62"/>
  <c r="G71"/>
  <c r="G72"/>
  <c r="G95"/>
  <c r="G98"/>
  <c r="G99"/>
  <c r="G100"/>
  <c r="G101"/>
  <c r="G103"/>
  <c r="G104"/>
  <c r="G117"/>
  <c r="G118"/>
  <c r="G123"/>
  <c r="G124"/>
  <c r="G127"/>
  <c r="G128"/>
  <c r="G129"/>
  <c r="G130"/>
  <c r="G136"/>
  <c r="G7"/>
  <c r="G8"/>
  <c r="G9"/>
  <c r="G10"/>
  <c r="G11"/>
  <c r="G12"/>
  <c r="G13"/>
  <c r="G14"/>
  <c r="G15"/>
  <c r="G16"/>
  <c r="G17"/>
  <c r="G18"/>
  <c r="G19"/>
  <c r="G20"/>
  <c r="G21"/>
  <c r="G22"/>
  <c r="G23"/>
  <c r="G24"/>
  <c r="G26"/>
  <c r="G27"/>
  <c r="G28"/>
  <c r="G29"/>
  <c r="G30"/>
  <c r="G31"/>
  <c r="G32"/>
  <c r="G33"/>
  <c r="G34"/>
  <c r="G35"/>
  <c r="G36"/>
  <c r="G37"/>
  <c r="G39"/>
  <c r="G41"/>
  <c r="G42"/>
  <c r="G43"/>
  <c r="G44"/>
  <c r="G45"/>
  <c r="G47"/>
  <c r="G48"/>
  <c r="G49"/>
  <c r="G52"/>
  <c r="G53"/>
  <c r="G54"/>
  <c r="G55"/>
  <c r="G56"/>
  <c r="G57"/>
  <c r="G58"/>
  <c r="G59"/>
  <c r="G60"/>
  <c r="G61"/>
  <c r="G63"/>
  <c r="G64"/>
  <c r="G65"/>
  <c r="G66"/>
  <c r="G67"/>
  <c r="G68"/>
  <c r="G69"/>
  <c r="G70"/>
  <c r="G73"/>
  <c r="G74"/>
  <c r="G75"/>
  <c r="G76"/>
  <c r="G77"/>
  <c r="G79"/>
  <c r="G80"/>
  <c r="G81"/>
  <c r="G82"/>
  <c r="G83"/>
  <c r="G84"/>
  <c r="G85"/>
  <c r="G86"/>
  <c r="G87"/>
  <c r="G88"/>
  <c r="G89"/>
  <c r="G90"/>
  <c r="G91"/>
  <c r="G92"/>
  <c r="G93"/>
  <c r="G94"/>
  <c r="G96"/>
  <c r="G97"/>
  <c r="G105"/>
  <c r="G106"/>
  <c r="G107"/>
  <c r="G108"/>
  <c r="G109"/>
  <c r="G110"/>
  <c r="G111"/>
  <c r="G112"/>
  <c r="G113"/>
  <c r="G114"/>
  <c r="G115"/>
  <c r="G116"/>
  <c r="G119"/>
  <c r="G121"/>
  <c r="G122"/>
  <c r="G125"/>
  <c r="G126"/>
  <c r="G132"/>
  <c r="G133"/>
  <c r="G134"/>
  <c r="G135"/>
  <c r="G137"/>
  <c r="G138"/>
  <c r="G139"/>
  <c r="G140"/>
  <c r="G141"/>
  <c r="G142"/>
  <c r="G143"/>
  <c r="G144"/>
  <c r="G145"/>
  <c r="G146"/>
  <c r="G149"/>
  <c r="G150"/>
  <c r="G151"/>
  <c r="G152"/>
  <c r="G154"/>
  <c r="G156"/>
  <c r="H157"/>
  <c r="G158"/>
  <c r="G160"/>
  <c r="G162"/>
  <c r="G164"/>
  <c r="G166"/>
  <c r="G168"/>
  <c r="G170"/>
  <c r="G172"/>
  <c r="G174"/>
  <c r="G176"/>
  <c r="G178"/>
  <c r="G180"/>
  <c r="G182"/>
  <c r="G184"/>
  <c r="G186"/>
  <c r="G188"/>
  <c r="G190"/>
  <c r="G193"/>
  <c r="G195"/>
  <c r="G197"/>
  <c r="G199"/>
  <c r="G201"/>
  <c r="G203"/>
  <c r="G205"/>
  <c r="G207"/>
  <c r="G209"/>
  <c r="G211"/>
  <c r="G213"/>
  <c r="G215"/>
  <c r="G217"/>
  <c r="G219"/>
  <c r="G222"/>
  <c r="G224"/>
  <c r="G226"/>
  <c r="G228"/>
  <c r="G230"/>
  <c r="G232"/>
  <c r="G234"/>
  <c r="G236"/>
  <c r="G238"/>
  <c r="G240"/>
  <c r="G242"/>
  <c r="G244"/>
  <c r="G246"/>
  <c r="G1005"/>
  <c r="H1005"/>
  <c r="G1007"/>
  <c r="G1009"/>
  <c r="G1011"/>
  <c r="G1013"/>
  <c r="G1015"/>
  <c r="G1017"/>
  <c r="G1019"/>
  <c r="G1021"/>
  <c r="G1023"/>
  <c r="G1025"/>
  <c r="G1027"/>
  <c r="G1029"/>
  <c r="G1031"/>
  <c r="G1033"/>
  <c r="G1035"/>
  <c r="G1037"/>
  <c r="G1039"/>
  <c r="G1041"/>
  <c r="G1043"/>
  <c r="G1045"/>
  <c r="G1049"/>
  <c r="G1051"/>
  <c r="G1053"/>
  <c r="G1055"/>
  <c r="G1057"/>
  <c r="G1059"/>
  <c r="G1061"/>
  <c r="G1063"/>
  <c r="G1068"/>
  <c r="G1070"/>
  <c r="G1072"/>
  <c r="G1074"/>
  <c r="G1076"/>
  <c r="G1078"/>
  <c r="G1080"/>
  <c r="G1082"/>
  <c r="G1084"/>
  <c r="G1086"/>
  <c r="G1088"/>
  <c r="G1090"/>
  <c r="G1092"/>
  <c r="G1094"/>
  <c r="G1096"/>
  <c r="G1098"/>
  <c r="G1100"/>
  <c r="G1102"/>
  <c r="G1104"/>
  <c r="G1106"/>
  <c r="G1108"/>
  <c r="G1110"/>
  <c r="G1112"/>
  <c r="G1114"/>
  <c r="G1116"/>
  <c r="G1118"/>
  <c r="G1120"/>
  <c r="G1122"/>
  <c r="G1126"/>
  <c r="G1128"/>
  <c r="G1130"/>
  <c r="G1132"/>
  <c r="G1134"/>
  <c r="G1136"/>
  <c r="G1138"/>
  <c r="G1140"/>
  <c r="G1142"/>
  <c r="G1144"/>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G1200"/>
  <c r="H1200"/>
  <c r="G1202"/>
  <c r="G1204"/>
  <c r="G1206"/>
  <c r="G1208"/>
  <c r="G1210"/>
  <c r="G1212"/>
  <c r="G1216"/>
  <c r="G1218"/>
  <c r="G1220"/>
  <c r="G1224"/>
  <c r="G1226"/>
  <c r="G1228"/>
  <c r="G1230"/>
  <c r="G1232"/>
  <c r="G1234"/>
  <c r="G1237"/>
  <c r="G1239"/>
  <c r="G1241"/>
  <c r="G1243"/>
  <c r="G1245"/>
  <c r="G1247"/>
  <c r="G1249"/>
  <c r="G1251"/>
  <c r="G1253"/>
  <c r="G1255"/>
  <c r="G1257"/>
  <c r="G1259"/>
  <c r="G1261"/>
  <c r="G1263"/>
  <c r="G1265"/>
  <c r="G1267"/>
  <c r="G1269"/>
  <c r="G1271"/>
  <c r="G1273"/>
  <c r="G1275"/>
  <c r="G1277"/>
  <c r="G1279"/>
  <c r="G1281"/>
  <c r="G1283"/>
  <c r="G1285"/>
  <c r="G1287"/>
  <c r="G1289"/>
  <c r="G1291"/>
  <c r="G1293"/>
  <c r="G1295"/>
  <c r="G1297"/>
  <c r="G1300"/>
  <c r="G1302"/>
  <c r="G1304"/>
  <c r="G1306"/>
  <c r="G1308"/>
  <c r="G1310"/>
  <c r="G1312"/>
  <c r="G1314"/>
  <c r="G1316"/>
  <c r="G1318"/>
  <c r="G1320"/>
  <c r="G1322"/>
  <c r="G1324"/>
  <c r="G1326"/>
  <c r="G1328"/>
  <c r="G1331"/>
  <c r="G1333"/>
  <c r="G1335"/>
  <c r="G1337"/>
  <c r="G1339"/>
  <c r="G1341"/>
  <c r="G1343"/>
  <c r="G1345"/>
  <c r="G1347"/>
  <c r="G1349"/>
  <c r="G1351"/>
  <c r="G1353"/>
  <c r="G1355"/>
  <c r="G1357"/>
  <c r="G1359"/>
  <c r="G1361"/>
  <c r="G1363"/>
  <c r="G1365"/>
  <c r="G1367"/>
  <c r="G1369"/>
  <c r="G1371"/>
  <c r="G1373"/>
  <c r="G1375"/>
  <c r="G1377"/>
  <c r="G1379"/>
  <c r="G1381"/>
  <c r="G1384"/>
  <c r="G1386"/>
  <c r="G1388"/>
  <c r="G1390"/>
  <c r="G1392"/>
  <c r="G1394"/>
  <c r="G1396"/>
  <c r="G1398"/>
  <c r="G1400"/>
  <c r="G1402"/>
  <c r="G1404"/>
  <c r="G1406"/>
  <c r="G1408"/>
  <c r="G1410"/>
  <c r="G1412"/>
  <c r="G1414"/>
  <c r="G1416"/>
  <c r="G1418"/>
  <c r="G1420"/>
  <c r="G1422"/>
  <c r="G1425"/>
  <c r="G1427"/>
  <c r="G1429"/>
  <c r="G1431"/>
  <c r="G1433"/>
  <c r="G1446"/>
  <c r="G1447"/>
  <c r="G1448"/>
  <c r="G1449"/>
  <c r="G1450"/>
  <c r="G1451"/>
  <c r="G1452"/>
  <c r="G1455"/>
  <c r="G1456"/>
  <c r="I1456" s="1"/>
  <c r="G1457"/>
  <c r="G1458"/>
  <c r="G1459"/>
  <c r="G1460"/>
  <c r="I1460" s="1"/>
  <c r="G1461"/>
  <c r="G1476"/>
  <c r="G1477"/>
  <c r="I1477" s="1"/>
  <c r="G1478"/>
  <c r="G1479"/>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J1462"/>
  <c r="H1462"/>
  <c r="J1463"/>
  <c r="H1463"/>
  <c r="J1464"/>
  <c r="H1464"/>
  <c r="J1465"/>
  <c r="H1465"/>
  <c r="J1466"/>
  <c r="H1466"/>
  <c r="J1467"/>
  <c r="H1467"/>
  <c r="J1468"/>
  <c r="H1468"/>
  <c r="J1471"/>
  <c r="H1471"/>
  <c r="J1472"/>
  <c r="H1472"/>
  <c r="J1473"/>
  <c r="H1473"/>
  <c r="J1474"/>
  <c r="H1474"/>
  <c r="G1462"/>
  <c r="G1463"/>
  <c r="G1464"/>
  <c r="G1465"/>
  <c r="I1465" s="1"/>
  <c r="G1466"/>
  <c r="G1467"/>
  <c r="G1468"/>
  <c r="I1468" s="1"/>
  <c r="G1471"/>
  <c r="I1471" s="1"/>
  <c r="G1472"/>
  <c r="I1472" s="1"/>
  <c r="G1473"/>
  <c r="G1474"/>
  <c r="D44" i="4"/>
  <c r="D6" s="1"/>
  <c r="D50"/>
  <c r="D82"/>
  <c r="D106"/>
  <c r="D124"/>
  <c r="D152"/>
  <c r="D196"/>
  <c r="D224"/>
  <c r="D252"/>
  <c r="D299"/>
  <c r="D311"/>
  <c r="D351"/>
  <c r="D363"/>
  <c r="F402"/>
  <c r="F417"/>
  <c r="D421"/>
  <c r="F422"/>
  <c r="D459"/>
  <c r="F460"/>
  <c r="E484"/>
  <c r="D478" i="1" s="1"/>
  <c r="H478" s="1"/>
  <c r="H308" i="9"/>
  <c r="E176" i="5"/>
  <c r="G1445" i="1"/>
  <c r="E644" i="4"/>
  <c r="D638" i="1" s="1"/>
  <c r="H638" s="1"/>
  <c r="F516" i="4"/>
  <c r="L213" i="9"/>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G166"/>
  <c r="H165"/>
  <c r="G281"/>
  <c r="E281" s="1"/>
  <c r="B281" s="1"/>
  <c r="G280"/>
  <c r="E280" s="1"/>
  <c r="B280" s="1"/>
  <c r="G279"/>
  <c r="E279" s="1"/>
  <c r="B279" s="1"/>
  <c r="F416" i="4"/>
  <c r="D529"/>
  <c r="D567"/>
  <c r="D593"/>
  <c r="F603"/>
  <c r="D625"/>
  <c r="D7" i="5"/>
  <c r="D69"/>
  <c r="D87"/>
  <c r="E146"/>
  <c r="D1124" i="1" s="1"/>
  <c r="H1124" s="1"/>
  <c r="E291" i="9"/>
  <c r="B291" s="1"/>
  <c r="F149" i="5"/>
  <c r="D190"/>
  <c r="D206"/>
  <c r="D238"/>
  <c r="D258"/>
  <c r="D5" i="6"/>
  <c r="D35"/>
  <c r="D89"/>
  <c r="D129"/>
  <c r="I10" i="9"/>
  <c r="G161"/>
  <c r="E161" s="1"/>
  <c r="B161" s="1"/>
  <c r="G163"/>
  <c r="E163" s="1"/>
  <c r="B163" s="1"/>
  <c r="G165"/>
  <c r="E165" s="1"/>
  <c r="B165" s="1"/>
  <c r="G167"/>
  <c r="E167" s="1"/>
  <c r="B167" s="1"/>
  <c r="G169"/>
  <c r="E169" s="1"/>
  <c r="B169" s="1"/>
  <c r="G171"/>
  <c r="E171" s="1"/>
  <c r="B171" s="1"/>
  <c r="G173"/>
  <c r="E173" s="1"/>
  <c r="B173" s="1"/>
  <c r="G175"/>
  <c r="E175" s="1"/>
  <c r="B175" s="1"/>
  <c r="G177"/>
  <c r="E177" s="1"/>
  <c r="B177" s="1"/>
  <c r="G179"/>
  <c r="E179" s="1"/>
  <c r="B179" s="1"/>
  <c r="G181"/>
  <c r="E181" s="1"/>
  <c r="B181" s="1"/>
  <c r="G183"/>
  <c r="E183" s="1"/>
  <c r="B183" s="1"/>
  <c r="G185"/>
  <c r="E185" s="1"/>
  <c r="B185" s="1"/>
  <c r="G187"/>
  <c r="E187" s="1"/>
  <c r="B187" s="1"/>
  <c r="G189"/>
  <c r="E189" s="1"/>
  <c r="B189" s="1"/>
  <c r="G191"/>
  <c r="E191" s="1"/>
  <c r="B191" s="1"/>
  <c r="G192"/>
  <c r="E192" s="1"/>
  <c r="M213"/>
  <c r="F88" i="5"/>
  <c r="E308" i="9"/>
  <c r="B308" s="1"/>
  <c r="F177" i="5"/>
  <c r="D42" i="8"/>
  <c r="G162" i="9"/>
  <c r="E162" s="1"/>
  <c r="B162" s="1"/>
  <c r="G164"/>
  <c r="E164" s="1"/>
  <c r="B164" s="1"/>
  <c r="H166"/>
  <c r="G168"/>
  <c r="E168" s="1"/>
  <c r="B168" s="1"/>
  <c r="G170"/>
  <c r="E170" s="1"/>
  <c r="B170" s="1"/>
  <c r="G172"/>
  <c r="E172" s="1"/>
  <c r="B172" s="1"/>
  <c r="G174"/>
  <c r="E174" s="1"/>
  <c r="B174" s="1"/>
  <c r="G176"/>
  <c r="E176" s="1"/>
  <c r="B176" s="1"/>
  <c r="G178"/>
  <c r="E178" s="1"/>
  <c r="B178" s="1"/>
  <c r="G180"/>
  <c r="E180" s="1"/>
  <c r="B180" s="1"/>
  <c r="G182"/>
  <c r="E182" s="1"/>
  <c r="B182" s="1"/>
  <c r="G184"/>
  <c r="E184" s="1"/>
  <c r="B184" s="1"/>
  <c r="G186"/>
  <c r="E186" s="1"/>
  <c r="B186" s="1"/>
  <c r="G188"/>
  <c r="E188" s="1"/>
  <c r="B188" s="1"/>
  <c r="G190"/>
  <c r="E190" s="1"/>
  <c r="B190" s="1"/>
  <c r="B214"/>
  <c r="B218"/>
  <c r="B224"/>
  <c r="B226"/>
  <c r="B230"/>
  <c r="B232"/>
  <c r="H1475" i="1" l="1"/>
  <c r="I1464"/>
  <c r="I30" i="3"/>
  <c r="H1453" i="1"/>
  <c r="D1453"/>
  <c r="G1453" s="1"/>
  <c r="I1458"/>
  <c r="G1454"/>
  <c r="G1438"/>
  <c r="I1442"/>
  <c r="I1441"/>
  <c r="I29" i="3"/>
  <c r="D1436" i="1"/>
  <c r="G1437"/>
  <c r="I1479"/>
  <c r="G1469"/>
  <c r="H31" i="3"/>
  <c r="G1470" i="1"/>
  <c r="I1473"/>
  <c r="I1467"/>
  <c r="H30" i="3"/>
  <c r="D5" i="7"/>
  <c r="C1436" i="1" s="1"/>
  <c r="I1463"/>
  <c r="I1449"/>
  <c r="H1437"/>
  <c r="E141" i="6"/>
  <c r="D1435" i="1" s="1"/>
  <c r="D1329"/>
  <c r="I24" i="3"/>
  <c r="D1299" i="1"/>
  <c r="B192" i="9"/>
  <c r="G620" i="1"/>
  <c r="G574"/>
  <c r="E528" i="4"/>
  <c r="D522" i="1" s="1"/>
  <c r="G565"/>
  <c r="G509"/>
  <c r="H466"/>
  <c r="G359"/>
  <c r="E350" i="4"/>
  <c r="D345" i="1" s="1"/>
  <c r="E298" i="4"/>
  <c r="G259" i="1"/>
  <c r="F263" i="4"/>
  <c r="G260" i="1"/>
  <c r="H159"/>
  <c r="E151" i="4"/>
  <c r="I17" i="3" s="1"/>
  <c r="E6" i="4"/>
  <c r="D2" i="1" s="1"/>
  <c r="D1214"/>
  <c r="G1222"/>
  <c r="H1223"/>
  <c r="H1184"/>
  <c r="G1066"/>
  <c r="D985"/>
  <c r="F12" i="5"/>
  <c r="G990" i="1"/>
  <c r="H411"/>
  <c r="F643" i="4"/>
  <c r="G637" i="1"/>
  <c r="G316" i="9"/>
  <c r="E316" s="1"/>
  <c r="H29" i="3"/>
  <c r="I1474" i="1"/>
  <c r="I1466"/>
  <c r="I1462"/>
  <c r="I1451"/>
  <c r="I1447"/>
  <c r="F163" i="4"/>
  <c r="F7"/>
  <c r="G1499" i="1"/>
  <c r="D43" i="8"/>
  <c r="G313" i="9" s="1"/>
  <c r="E313" s="1"/>
  <c r="B313" s="1"/>
  <c r="I1478" i="1"/>
  <c r="I1476"/>
  <c r="I1459"/>
  <c r="I1457"/>
  <c r="I1455"/>
  <c r="I1452"/>
  <c r="I1450"/>
  <c r="I1448"/>
  <c r="I1446"/>
  <c r="I1444"/>
  <c r="I1440"/>
  <c r="H16" i="3"/>
  <c r="C2" i="1"/>
  <c r="I34" i="3"/>
  <c r="C1517" i="1"/>
  <c r="F89" i="6"/>
  <c r="C1383" i="1"/>
  <c r="D141" i="6"/>
  <c r="F5"/>
  <c r="C1299" i="1"/>
  <c r="H24" i="3"/>
  <c r="D237" i="5"/>
  <c r="F238"/>
  <c r="C1215" i="1"/>
  <c r="G310" i="9"/>
  <c r="E310" s="1"/>
  <c r="B310" s="1"/>
  <c r="F190" i="5"/>
  <c r="C1167" i="1"/>
  <c r="D68" i="5"/>
  <c r="F69"/>
  <c r="C1047" i="1"/>
  <c r="F625" i="4"/>
  <c r="C619" i="1"/>
  <c r="F593" i="4"/>
  <c r="C587" i="1"/>
  <c r="F529" i="4"/>
  <c r="D528"/>
  <c r="C523" i="1"/>
  <c r="D350" i="4"/>
  <c r="F351"/>
  <c r="C346" i="1"/>
  <c r="D298" i="4"/>
  <c r="F299"/>
  <c r="C294" i="1"/>
  <c r="F224" i="4"/>
  <c r="C220" i="1"/>
  <c r="H21" i="9"/>
  <c r="G21"/>
  <c r="D151" i="4"/>
  <c r="F152"/>
  <c r="C148" i="1"/>
  <c r="F106" i="4"/>
  <c r="C102" i="1"/>
  <c r="F50" i="4"/>
  <c r="C46" i="1"/>
  <c r="E166" i="9"/>
  <c r="B166" s="1"/>
  <c r="F213"/>
  <c r="B213" s="1"/>
  <c r="E420" i="4"/>
  <c r="G1124" i="1"/>
  <c r="G638"/>
  <c r="F129" i="6"/>
  <c r="C1423" i="1"/>
  <c r="F35" i="6"/>
  <c r="C1329" i="1"/>
  <c r="H25" i="3"/>
  <c r="F258" i="5"/>
  <c r="C1235" i="1"/>
  <c r="G311" i="9"/>
  <c r="E311" s="1"/>
  <c r="B311" s="1"/>
  <c r="F206" i="5"/>
  <c r="C1183" i="1"/>
  <c r="F87" i="5"/>
  <c r="C1065" i="1"/>
  <c r="D6" i="5"/>
  <c r="F7"/>
  <c r="H20" i="3"/>
  <c r="C985" i="1"/>
  <c r="F567" i="4"/>
  <c r="C561" i="1"/>
  <c r="E175" i="5"/>
  <c r="D1152" i="1" s="1"/>
  <c r="I22" i="3"/>
  <c r="D1153" i="1"/>
  <c r="F459" i="4"/>
  <c r="C453" i="1"/>
  <c r="F421" i="4"/>
  <c r="D420"/>
  <c r="C415" i="1"/>
  <c r="F363" i="4"/>
  <c r="C358" i="1"/>
  <c r="F311" i="4"/>
  <c r="C306" i="1"/>
  <c r="F252" i="4"/>
  <c r="C248" i="1"/>
  <c r="F196" i="4"/>
  <c r="C192" i="1"/>
  <c r="F124" i="4"/>
  <c r="C120" i="1"/>
  <c r="F82" i="4"/>
  <c r="C78" i="1"/>
  <c r="F44" i="4"/>
  <c r="C40" i="1"/>
  <c r="H19" i="9"/>
  <c r="E19" s="1"/>
  <c r="B19" s="1"/>
  <c r="D176" i="5"/>
  <c r="E68"/>
  <c r="F146"/>
  <c r="G478" i="1"/>
  <c r="G318" i="9" l="1"/>
  <c r="E318" s="1"/>
  <c r="B318" s="1"/>
  <c r="I28" i="3"/>
  <c r="E407" i="4"/>
  <c r="D402" i="1" s="1"/>
  <c r="E408" i="4"/>
  <c r="D403" i="1" s="1"/>
  <c r="D293"/>
  <c r="D147"/>
  <c r="E289" i="4"/>
  <c r="D285" i="1" s="1"/>
  <c r="F6" i="4"/>
  <c r="I16" i="3"/>
  <c r="E412" i="4"/>
  <c r="E639" s="1"/>
  <c r="H1436" i="1"/>
  <c r="G1436"/>
  <c r="E315" i="9"/>
  <c r="I10" i="3" s="1"/>
  <c r="B316" i="9"/>
  <c r="E21"/>
  <c r="B21" s="1"/>
  <c r="G314"/>
  <c r="E314" s="1"/>
  <c r="B314" s="1"/>
  <c r="I35" i="3"/>
  <c r="K1451" i="9"/>
  <c r="C1518" i="1"/>
  <c r="H1518" s="1"/>
  <c r="H40"/>
  <c r="G40"/>
  <c r="H120"/>
  <c r="G120"/>
  <c r="G248"/>
  <c r="H248"/>
  <c r="H358"/>
  <c r="G358"/>
  <c r="H415"/>
  <c r="G415"/>
  <c r="H561"/>
  <c r="G561"/>
  <c r="H985"/>
  <c r="G985"/>
  <c r="G1065"/>
  <c r="H1065"/>
  <c r="H1183"/>
  <c r="G1183"/>
  <c r="G1329"/>
  <c r="H1329"/>
  <c r="G1423"/>
  <c r="H1423"/>
  <c r="E635" i="4"/>
  <c r="D629" i="1" s="1"/>
  <c r="D414"/>
  <c r="E636" i="4"/>
  <c r="D630" i="1" s="1"/>
  <c r="G220"/>
  <c r="H220"/>
  <c r="H294"/>
  <c r="G294"/>
  <c r="F298" i="4"/>
  <c r="D407"/>
  <c r="C293" i="1"/>
  <c r="H523"/>
  <c r="G523"/>
  <c r="H1167"/>
  <c r="G1167"/>
  <c r="I21" i="3"/>
  <c r="D1046" i="1"/>
  <c r="E6" i="5"/>
  <c r="F6" s="1"/>
  <c r="D175"/>
  <c r="F176"/>
  <c r="H22" i="3"/>
  <c r="C1153" i="1"/>
  <c r="H78"/>
  <c r="G78"/>
  <c r="G192"/>
  <c r="H192"/>
  <c r="H306"/>
  <c r="G306"/>
  <c r="D635" i="4"/>
  <c r="F420"/>
  <c r="C414" i="1"/>
  <c r="H453"/>
  <c r="G453"/>
  <c r="G278" i="9"/>
  <c r="C984" i="1"/>
  <c r="G1235"/>
  <c r="H1235"/>
  <c r="H46"/>
  <c r="G46"/>
  <c r="H102"/>
  <c r="G102"/>
  <c r="H148"/>
  <c r="G148"/>
  <c r="D289" i="4"/>
  <c r="F151"/>
  <c r="H17" i="3"/>
  <c r="C147" i="1"/>
  <c r="H346"/>
  <c r="G346"/>
  <c r="D408" i="4"/>
  <c r="F350"/>
  <c r="C345" i="1"/>
  <c r="D636" i="4"/>
  <c r="F528"/>
  <c r="C522" i="1"/>
  <c r="H587"/>
  <c r="G587"/>
  <c r="H619"/>
  <c r="G619"/>
  <c r="G1047"/>
  <c r="H1047"/>
  <c r="F68" i="5"/>
  <c r="H21" i="3"/>
  <c r="C1046" i="1"/>
  <c r="G1215"/>
  <c r="H1215"/>
  <c r="F237" i="5"/>
  <c r="C1214" i="1"/>
  <c r="H23" i="3"/>
  <c r="G1299" i="1"/>
  <c r="H1299"/>
  <c r="F141" i="6"/>
  <c r="C1435" i="1"/>
  <c r="H28" i="3"/>
  <c r="G1383" i="1"/>
  <c r="H1383"/>
  <c r="H1517"/>
  <c r="G1517"/>
  <c r="H2"/>
  <c r="G2"/>
  <c r="D412" i="4"/>
  <c r="E317" i="9" l="1"/>
  <c r="E291" i="4"/>
  <c r="D287" i="1" s="1"/>
  <c r="E413" i="4"/>
  <c r="E640" s="1"/>
  <c r="E290"/>
  <c r="D286" i="1" s="1"/>
  <c r="D407"/>
  <c r="E312" i="9"/>
  <c r="H11" i="3"/>
  <c r="N3" i="9" s="1"/>
  <c r="G1518" i="1"/>
  <c r="H522"/>
  <c r="G522"/>
  <c r="F636" i="4"/>
  <c r="C630" i="1"/>
  <c r="H147"/>
  <c r="G147"/>
  <c r="H414"/>
  <c r="G414"/>
  <c r="F635" i="4"/>
  <c r="C629" i="1"/>
  <c r="H1153"/>
  <c r="G1153"/>
  <c r="H278" i="9"/>
  <c r="E278" s="1"/>
  <c r="D984" i="1"/>
  <c r="F407" i="4"/>
  <c r="C402" i="1"/>
  <c r="D633"/>
  <c r="D639" i="4"/>
  <c r="D414"/>
  <c r="F412"/>
  <c r="C407" i="1"/>
  <c r="G1435"/>
  <c r="H1435"/>
  <c r="G1214"/>
  <c r="H1214"/>
  <c r="G1046"/>
  <c r="H1046"/>
  <c r="H345"/>
  <c r="G345"/>
  <c r="F408" i="4"/>
  <c r="C403" i="1"/>
  <c r="D413" i="4"/>
  <c r="D291"/>
  <c r="F289"/>
  <c r="C285" i="1"/>
  <c r="D290" i="4"/>
  <c r="F175" i="5"/>
  <c r="C1152" i="1"/>
  <c r="H293"/>
  <c r="G293"/>
  <c r="H9" i="3"/>
  <c r="G285" i="9"/>
  <c r="E285" s="1"/>
  <c r="B285" s="1"/>
  <c r="D408" i="1" l="1"/>
  <c r="E414" i="4"/>
  <c r="D409" i="1" s="1"/>
  <c r="E415" i="4"/>
  <c r="D410" i="1" s="1"/>
  <c r="I11" i="3"/>
  <c r="H8"/>
  <c r="M3" i="9" s="1"/>
  <c r="H984" i="1"/>
  <c r="H1152"/>
  <c r="G1152"/>
  <c r="E642" i="4"/>
  <c r="D634" i="1"/>
  <c r="H285"/>
  <c r="G285"/>
  <c r="F291" i="4"/>
  <c r="C287" i="1"/>
  <c r="H403"/>
  <c r="G403"/>
  <c r="H407"/>
  <c r="G407"/>
  <c r="C409"/>
  <c r="B278" i="9"/>
  <c r="E277"/>
  <c r="H630" i="1"/>
  <c r="G630"/>
  <c r="K3" i="9"/>
  <c r="I9" i="3"/>
  <c r="F290" i="4"/>
  <c r="C286" i="1"/>
  <c r="D640" i="4"/>
  <c r="D415"/>
  <c r="F413"/>
  <c r="C408" i="1"/>
  <c r="D641" i="4"/>
  <c r="F639"/>
  <c r="C633" i="1"/>
  <c r="H402"/>
  <c r="G402"/>
  <c r="H629"/>
  <c r="G629"/>
  <c r="E641" i="4"/>
  <c r="G984" i="1"/>
  <c r="F414" i="4" l="1"/>
  <c r="I8" i="3"/>
  <c r="H409" i="1"/>
  <c r="G409"/>
  <c r="H287"/>
  <c r="G287"/>
  <c r="E646" i="4"/>
  <c r="D636" i="1"/>
  <c r="E645" i="4"/>
  <c r="D635" i="1"/>
  <c r="H408"/>
  <c r="G408"/>
  <c r="F415" i="4"/>
  <c r="C410" i="1"/>
  <c r="H286"/>
  <c r="G286"/>
  <c r="H633"/>
  <c r="G633"/>
  <c r="F641" i="4"/>
  <c r="C635" i="1"/>
  <c r="D642" i="4"/>
  <c r="F640"/>
  <c r="C634" i="1"/>
  <c r="H634" l="1"/>
  <c r="G634"/>
  <c r="D646" i="4"/>
  <c r="F642"/>
  <c r="C636" i="1"/>
  <c r="H410"/>
  <c r="G410"/>
  <c r="H635"/>
  <c r="G635"/>
  <c r="I18" i="3"/>
  <c r="D639" i="1"/>
  <c r="I19" i="3"/>
  <c r="D640" i="1"/>
  <c r="G276" i="9"/>
  <c r="E276" s="1"/>
  <c r="B276" s="1"/>
  <c r="D645" i="4"/>
  <c r="F645" l="1"/>
  <c r="H18" i="3"/>
  <c r="C639" i="1"/>
  <c r="H636"/>
  <c r="G636"/>
  <c r="H7" i="3"/>
  <c r="F646" i="4"/>
  <c r="H19" i="3"/>
  <c r="C640" i="1"/>
  <c r="J3" i="9" l="1"/>
  <c r="H640" i="1"/>
  <c r="G640"/>
  <c r="H639"/>
  <c r="G639"/>
  <c r="H274" i="9" l="1"/>
  <c r="M272"/>
  <c r="G274"/>
  <c r="L272"/>
  <c r="H18"/>
  <c r="G18"/>
  <c r="J17"/>
  <c r="I6"/>
  <c r="J7"/>
  <c r="K8"/>
  <c r="J11"/>
  <c r="K12"/>
  <c r="H15"/>
  <c r="G16"/>
  <c r="G17"/>
  <c r="I5"/>
  <c r="J6"/>
  <c r="K7"/>
  <c r="I9"/>
  <c r="J10"/>
  <c r="K11"/>
  <c r="I13"/>
  <c r="G15"/>
  <c r="H16"/>
  <c r="H17"/>
  <c r="J5"/>
  <c r="K6"/>
  <c r="I8"/>
  <c r="J9"/>
  <c r="K10"/>
  <c r="I12"/>
  <c r="J13"/>
  <c r="M15"/>
  <c r="L16"/>
  <c r="I17"/>
  <c r="K5"/>
  <c r="I7"/>
  <c r="J8"/>
  <c r="K9"/>
  <c r="I11"/>
  <c r="J12"/>
  <c r="K13"/>
  <c r="L15"/>
  <c r="M16"/>
  <c r="F15" l="1"/>
  <c r="E15"/>
  <c r="E274"/>
  <c r="B274" s="1"/>
  <c r="E11"/>
  <c r="B11" s="1"/>
  <c r="F272"/>
  <c r="F20" s="1"/>
  <c r="E18"/>
  <c r="B18" s="1"/>
  <c r="E6"/>
  <c r="B6" s="1"/>
  <c r="E10"/>
  <c r="B10" s="1"/>
  <c r="E5"/>
  <c r="E16"/>
  <c r="E7"/>
  <c r="B7" s="1"/>
  <c r="E12"/>
  <c r="B12" s="1"/>
  <c r="E9"/>
  <c r="B9" s="1"/>
  <c r="E17"/>
  <c r="B17" s="1"/>
  <c r="F16"/>
  <c r="E8"/>
  <c r="B8" s="1"/>
  <c r="E13"/>
  <c r="B13" s="1"/>
  <c r="B15" l="1"/>
  <c r="E20"/>
  <c r="I7" i="3" s="1"/>
  <c r="F14" i="9"/>
  <c r="F3" s="1"/>
  <c r="B272"/>
  <c r="B5"/>
  <c r="E4"/>
  <c r="B16"/>
  <c r="E14"/>
  <c r="E3"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<sst xmlns="http://schemas.openxmlformats.org/spreadsheetml/2006/main" count="4374" uniqueCount="3427">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</sst>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1866407.38</v>
      </c>
      <c r="D2" s="6">
        <f>'PR-RAS'!E6</f>
        <v>2252933.3000000007</v>
      </c>
      <c r="E2" s="6">
        <v>0</v>
      </c>
      <c r="F2" s="6">
        <v>0</v>
      </c>
      <c r="G2" s="7">
        <f t="shared" ref="G2:G264" si="0">(B2/1000)*(C2*1+D2*2)</f>
        <v>6372.2739800000018</v>
      </c>
      <c r="H2" s="7">
        <f t="shared" ref="H2:H264" si="1">ABS(C2-ROUND(C2,0))+ABS(D2-ROUND(D2,0))</f>
        <v>0.68000000063329935</v>
      </c>
      <c r="I2" s="8">
        <v>0</v>
      </c>
      <c r="J2" s="3"/>
      <c r="K2" s="4"/>
      <c r="L2" s="4"/>
      <c r="M2" s="4"/>
      <c r="N2" s="4"/>
      <c r="O2" s="4"/>
      <c r="P2" s="4"/>
      <c r="Q2" s="4"/>
      <c r="R2" s="4"/>
      <c r="S2" s="4"/>
      <c r="T2" s="4"/>
      <c r="U2" s="4"/>
      <c r="V2" s="4"/>
      <c r="W2" s="4"/>
      <c r="X2" s="4"/>
      <c r="Y2" s="4"/>
      <c r="Z2" s="4"/>
    </row>
    <row r="3" spans="1:26" ht="12.75" customHeight="1">
      <c r="A3" s="9">
        <v>151</v>
      </c>
      <c r="B3" s="1">
        <v>2</v>
      </c>
      <c r="C3" s="1">
        <f>'PR-RAS'!D7</f>
        <v>1012312.3599999999</v>
      </c>
      <c r="D3" s="1">
        <f>'PR-RAS'!E7</f>
        <v>1341000.0000000002</v>
      </c>
      <c r="E3" s="1">
        <v>0</v>
      </c>
      <c r="F3" s="1">
        <v>0</v>
      </c>
      <c r="G3" s="2">
        <f t="shared" si="0"/>
        <v>7388.6247200000007</v>
      </c>
      <c r="H3" s="2">
        <f t="shared" si="1"/>
        <v>0.36000000010244548</v>
      </c>
      <c r="I3" s="10">
        <v>0</v>
      </c>
      <c r="J3" s="3"/>
      <c r="K3" s="4"/>
      <c r="L3" s="4"/>
      <c r="M3" s="4"/>
      <c r="N3" s="4"/>
      <c r="O3" s="4"/>
      <c r="P3" s="4"/>
      <c r="Q3" s="4"/>
      <c r="R3" s="4"/>
      <c r="S3" s="4"/>
      <c r="T3" s="4"/>
      <c r="U3" s="4"/>
      <c r="V3" s="4"/>
      <c r="W3" s="4"/>
      <c r="X3" s="4"/>
      <c r="Y3" s="4"/>
      <c r="Z3" s="4"/>
    </row>
    <row r="4" spans="1:26" ht="12.75" customHeight="1">
      <c r="A4" s="9">
        <v>151</v>
      </c>
      <c r="B4" s="1">
        <v>3</v>
      </c>
      <c r="C4" s="1">
        <f>'PR-RAS'!D8</f>
        <v>739261.25999999989</v>
      </c>
      <c r="D4" s="1">
        <f>'PR-RAS'!E8</f>
        <v>914019.82000000007</v>
      </c>
      <c r="E4" s="1">
        <v>0</v>
      </c>
      <c r="F4" s="1">
        <v>0</v>
      </c>
      <c r="G4" s="2">
        <f t="shared" si="0"/>
        <v>7701.9026999999996</v>
      </c>
      <c r="H4" s="2">
        <f t="shared" si="1"/>
        <v>0.43999999982770532</v>
      </c>
      <c r="I4" s="10">
        <v>0</v>
      </c>
      <c r="J4" s="3"/>
      <c r="K4" s="4"/>
      <c r="L4" s="4"/>
      <c r="M4" s="4"/>
      <c r="N4" s="4"/>
      <c r="O4" s="4"/>
      <c r="P4" s="4"/>
      <c r="Q4" s="4"/>
      <c r="R4" s="4"/>
      <c r="S4" s="4"/>
      <c r="T4" s="4"/>
      <c r="U4" s="4"/>
      <c r="V4" s="4"/>
      <c r="W4" s="4"/>
      <c r="X4" s="4"/>
      <c r="Y4" s="4"/>
      <c r="Z4" s="4"/>
    </row>
    <row r="5" spans="1:26" ht="12.75" customHeight="1">
      <c r="A5" s="9">
        <v>151</v>
      </c>
      <c r="B5" s="1">
        <v>4</v>
      </c>
      <c r="C5" s="1">
        <f>'PR-RAS'!D9</f>
        <v>468303.11</v>
      </c>
      <c r="D5" s="1">
        <f>'PR-RAS'!E9</f>
        <v>569507.59</v>
      </c>
      <c r="E5" s="1">
        <v>0</v>
      </c>
      <c r="F5" s="1">
        <v>0</v>
      </c>
      <c r="G5" s="2">
        <f t="shared" si="0"/>
        <v>6429.2731600000006</v>
      </c>
      <c r="H5" s="2">
        <f t="shared" si="1"/>
        <v>0.52000000001862645</v>
      </c>
      <c r="I5" s="10">
        <v>0</v>
      </c>
      <c r="J5" s="3"/>
      <c r="K5" s="4"/>
      <c r="L5" s="4"/>
      <c r="M5" s="4"/>
      <c r="N5" s="4"/>
      <c r="O5" s="4"/>
      <c r="P5" s="4"/>
      <c r="Q5" s="4"/>
      <c r="R5" s="4"/>
      <c r="S5" s="4"/>
      <c r="T5" s="4"/>
      <c r="U5" s="4"/>
      <c r="V5" s="4"/>
      <c r="W5" s="4"/>
      <c r="X5" s="4"/>
      <c r="Y5" s="4"/>
      <c r="Z5" s="4"/>
    </row>
    <row r="6" spans="1:26" ht="12.75" customHeight="1">
      <c r="A6" s="9">
        <v>151</v>
      </c>
      <c r="B6" s="1">
        <v>5</v>
      </c>
      <c r="C6" s="1">
        <f>'PR-RAS'!D10</f>
        <v>57856.08</v>
      </c>
      <c r="D6" s="1">
        <f>'PR-RAS'!E10</f>
        <v>64241.65</v>
      </c>
      <c r="E6" s="1">
        <v>0</v>
      </c>
      <c r="F6" s="1">
        <v>0</v>
      </c>
      <c r="G6" s="2">
        <f t="shared" si="0"/>
        <v>931.69690000000003</v>
      </c>
      <c r="H6" s="2">
        <f t="shared" si="1"/>
        <v>0.43000000000029104</v>
      </c>
      <c r="I6" s="10">
        <v>0</v>
      </c>
      <c r="J6" s="3"/>
      <c r="K6" s="4"/>
      <c r="L6" s="4"/>
      <c r="M6" s="4"/>
      <c r="N6" s="4"/>
      <c r="O6" s="4"/>
      <c r="P6" s="4"/>
      <c r="Q6" s="4"/>
      <c r="R6" s="4"/>
      <c r="S6" s="4"/>
      <c r="T6" s="4"/>
      <c r="U6" s="4"/>
      <c r="V6" s="4"/>
      <c r="W6" s="4"/>
      <c r="X6" s="4"/>
      <c r="Y6" s="4"/>
      <c r="Z6" s="4"/>
    </row>
    <row r="7" spans="1:26" ht="12.75" customHeight="1">
      <c r="A7" s="9">
        <v>151</v>
      </c>
      <c r="B7" s="1">
        <v>6</v>
      </c>
      <c r="C7" s="1">
        <f>'PR-RAS'!D11</f>
        <v>60021.82</v>
      </c>
      <c r="D7" s="1">
        <f>'PR-RAS'!E11</f>
        <v>70739.13</v>
      </c>
      <c r="E7" s="1">
        <v>0</v>
      </c>
      <c r="F7" s="1">
        <v>0</v>
      </c>
      <c r="G7" s="2">
        <f t="shared" si="0"/>
        <v>1209.0004800000002</v>
      </c>
      <c r="H7" s="2">
        <f t="shared" si="1"/>
        <v>0.31000000000494765</v>
      </c>
      <c r="I7" s="10">
        <v>0</v>
      </c>
      <c r="J7" s="3"/>
      <c r="K7" s="4"/>
      <c r="L7" s="4"/>
      <c r="M7" s="4"/>
      <c r="N7" s="4"/>
      <c r="O7" s="4"/>
      <c r="P7" s="4"/>
      <c r="Q7" s="4"/>
      <c r="R7" s="4"/>
      <c r="S7" s="4"/>
      <c r="T7" s="4"/>
      <c r="U7" s="4"/>
      <c r="V7" s="4"/>
      <c r="W7" s="4"/>
      <c r="X7" s="4"/>
      <c r="Y7" s="4"/>
      <c r="Z7" s="4"/>
    </row>
    <row r="8" spans="1:26" ht="12.75" customHeight="1">
      <c r="A8" s="9">
        <v>151</v>
      </c>
      <c r="B8" s="1">
        <v>7</v>
      </c>
      <c r="C8" s="1">
        <f>'PR-RAS'!D12</f>
        <v>176457.01</v>
      </c>
      <c r="D8" s="1">
        <f>'PR-RAS'!E12</f>
        <v>230792.94</v>
      </c>
      <c r="E8" s="1">
        <v>0</v>
      </c>
      <c r="F8" s="1">
        <v>0</v>
      </c>
      <c r="G8" s="2">
        <f t="shared" si="0"/>
        <v>4466.3002299999998</v>
      </c>
      <c r="H8" s="2">
        <f t="shared" si="1"/>
        <v>7.0000000006984919E-2</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23376.76</v>
      </c>
      <c r="D11" s="1">
        <f>'PR-RAS'!E15</f>
        <v>21261.49</v>
      </c>
      <c r="E11" s="1">
        <v>0</v>
      </c>
      <c r="F11" s="1">
        <v>0</v>
      </c>
      <c r="G11" s="2">
        <f t="shared" si="0"/>
        <v>658.99740000000008</v>
      </c>
      <c r="H11" s="2">
        <f t="shared" si="1"/>
        <v>0.73000000000320142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239925.59999999998</v>
      </c>
      <c r="D19" s="1">
        <f>'PR-RAS'!E23</f>
        <v>383765.13</v>
      </c>
      <c r="E19" s="1">
        <v>0</v>
      </c>
      <c r="F19" s="1">
        <v>0</v>
      </c>
      <c r="G19" s="2">
        <f t="shared" si="0"/>
        <v>18134.205479999997</v>
      </c>
      <c r="H19" s="2">
        <f t="shared" si="1"/>
        <v>0.53000000002793968</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70508.27</v>
      </c>
      <c r="D20" s="1">
        <f>'PR-RAS'!E24</f>
        <v>149014.39999999999</v>
      </c>
      <c r="E20" s="1">
        <v>0</v>
      </c>
      <c r="F20" s="1">
        <v>0</v>
      </c>
      <c r="G20" s="2">
        <f t="shared" si="0"/>
        <v>7002.2043299999996</v>
      </c>
      <c r="H20" s="2">
        <f t="shared" si="1"/>
        <v>0.66999999999825377</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169417.33</v>
      </c>
      <c r="D23" s="1">
        <f>'PR-RAS'!E27</f>
        <v>234750.73</v>
      </c>
      <c r="E23" s="1">
        <v>0</v>
      </c>
      <c r="F23" s="1">
        <v>0</v>
      </c>
      <c r="G23" s="2">
        <f t="shared" si="0"/>
        <v>14056.213379999999</v>
      </c>
      <c r="H23" s="2">
        <f t="shared" si="1"/>
        <v>0.59999999997671694</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33125.5</v>
      </c>
      <c r="D25" s="1">
        <f>'PR-RAS'!E29</f>
        <v>43215.05</v>
      </c>
      <c r="E25" s="1">
        <v>0</v>
      </c>
      <c r="F25" s="1">
        <v>0</v>
      </c>
      <c r="G25" s="2">
        <f t="shared" si="0"/>
        <v>2869.3344000000002</v>
      </c>
      <c r="H25" s="2">
        <f t="shared" si="1"/>
        <v>0.55000000000291038</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32730.29</v>
      </c>
      <c r="D27" s="1">
        <f>'PR-RAS'!E31</f>
        <v>43215.040000000001</v>
      </c>
      <c r="E27" s="1">
        <v>0</v>
      </c>
      <c r="F27" s="1">
        <v>0</v>
      </c>
      <c r="G27" s="2">
        <f t="shared" si="0"/>
        <v>3098.1696199999997</v>
      </c>
      <c r="H27" s="2">
        <f t="shared" si="1"/>
        <v>0.33000000000174623</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395.21</v>
      </c>
      <c r="D29" s="1">
        <f>'PR-RAS'!E33</f>
        <v>0.01</v>
      </c>
      <c r="E29" s="1">
        <v>0</v>
      </c>
      <c r="F29" s="1">
        <v>0</v>
      </c>
      <c r="G29" s="2">
        <f t="shared" si="0"/>
        <v>11.066439999999998</v>
      </c>
      <c r="H29" s="2">
        <f t="shared" si="1"/>
        <v>0.21999999999997955</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282855.94</v>
      </c>
      <c r="D46" s="1">
        <f>'PR-RAS'!E50</f>
        <v>257119.17</v>
      </c>
      <c r="E46" s="1">
        <v>0</v>
      </c>
      <c r="F46" s="1">
        <v>0</v>
      </c>
      <c r="G46" s="2">
        <f t="shared" si="0"/>
        <v>35869.242599999998</v>
      </c>
      <c r="H46" s="2">
        <f t="shared" si="1"/>
        <v>0.23000000001047738</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269132.40000000002</v>
      </c>
      <c r="D55" s="1">
        <f>'PR-RAS'!E59</f>
        <v>217036.77000000002</v>
      </c>
      <c r="E55" s="1">
        <v>0</v>
      </c>
      <c r="F55" s="1">
        <v>0</v>
      </c>
      <c r="G55" s="2">
        <f t="shared" si="0"/>
        <v>37973.120760000005</v>
      </c>
      <c r="H55" s="2">
        <f t="shared" si="1"/>
        <v>0.63000000000465661</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53910.7</v>
      </c>
      <c r="D56" s="1">
        <f>'PR-RAS'!E60</f>
        <v>38700.629999999997</v>
      </c>
      <c r="E56" s="1">
        <v>0</v>
      </c>
      <c r="F56" s="1">
        <v>0</v>
      </c>
      <c r="G56" s="2">
        <f t="shared" si="0"/>
        <v>7222.1578</v>
      </c>
      <c r="H56" s="2">
        <f t="shared" si="1"/>
        <v>0.67000000000552973</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215221.7</v>
      </c>
      <c r="D57" s="1">
        <f>'PR-RAS'!E61</f>
        <v>178336.14</v>
      </c>
      <c r="E57" s="1">
        <v>0</v>
      </c>
      <c r="F57" s="1">
        <v>0</v>
      </c>
      <c r="G57" s="2">
        <f t="shared" si="0"/>
        <v>32026.062880000001</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40082.400000000001</v>
      </c>
      <c r="E64" s="1">
        <v>0</v>
      </c>
      <c r="F64" s="1">
        <v>0</v>
      </c>
      <c r="G64" s="2">
        <f t="shared" si="0"/>
        <v>5050.3824000000004</v>
      </c>
      <c r="H64" s="2">
        <f t="shared" si="1"/>
        <v>0.40000000000145519</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40082.400000000001</v>
      </c>
      <c r="E65" s="1">
        <v>0</v>
      </c>
      <c r="F65" s="1">
        <v>0</v>
      </c>
      <c r="G65" s="2">
        <f t="shared" si="0"/>
        <v>5130.5472</v>
      </c>
      <c r="H65" s="2">
        <f t="shared" si="1"/>
        <v>0.40000000000145519</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13723.54</v>
      </c>
      <c r="D70" s="1">
        <f>'PR-RAS'!E74</f>
        <v>0</v>
      </c>
      <c r="E70" s="1">
        <v>0</v>
      </c>
      <c r="F70" s="1">
        <v>0</v>
      </c>
      <c r="G70" s="2">
        <f t="shared" si="0"/>
        <v>946.92426000000012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13723.54</v>
      </c>
      <c r="D72" s="1">
        <f>'PR-RAS'!E76</f>
        <v>0</v>
      </c>
      <c r="E72" s="1">
        <v>0</v>
      </c>
      <c r="F72" s="1">
        <v>0</v>
      </c>
      <c r="G72" s="2">
        <f t="shared" si="0"/>
        <v>974.37133999999992</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114133.06</v>
      </c>
      <c r="D78" s="1">
        <f>'PR-RAS'!E82</f>
        <v>152722.49</v>
      </c>
      <c r="E78" s="1">
        <v>0</v>
      </c>
      <c r="F78" s="1">
        <v>0</v>
      </c>
      <c r="G78" s="2">
        <f t="shared" si="0"/>
        <v>32307.509079999996</v>
      </c>
      <c r="H78" s="2">
        <f t="shared" si="1"/>
        <v>0.54999999998835847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1228.06</v>
      </c>
      <c r="D79" s="1">
        <f>'PR-RAS'!E83</f>
        <v>24594.78</v>
      </c>
      <c r="E79" s="1">
        <v>0</v>
      </c>
      <c r="F79" s="1">
        <v>0</v>
      </c>
      <c r="G79" s="2">
        <f t="shared" si="0"/>
        <v>3932.5743599999996</v>
      </c>
      <c r="H79" s="2">
        <f t="shared" si="1"/>
        <v>0.28000000000110958</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1228.06</v>
      </c>
      <c r="D82" s="1">
        <f>'PR-RAS'!E86</f>
        <v>1415.53</v>
      </c>
      <c r="E82" s="1">
        <v>0</v>
      </c>
      <c r="F82" s="1">
        <v>0</v>
      </c>
      <c r="G82" s="2">
        <f t="shared" si="0"/>
        <v>328.78872000000001</v>
      </c>
      <c r="H82" s="2">
        <f t="shared" si="1"/>
        <v>0.52999999999997272</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23179.25</v>
      </c>
      <c r="E85" s="1">
        <v>0</v>
      </c>
      <c r="F85" s="1">
        <v>0</v>
      </c>
      <c r="G85" s="2">
        <f t="shared" si="0"/>
        <v>3894.114</v>
      </c>
      <c r="H85" s="2">
        <f t="shared" si="1"/>
        <v>0.25</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112905</v>
      </c>
      <c r="D87" s="1">
        <f>'PR-RAS'!E91</f>
        <v>128127.71</v>
      </c>
      <c r="E87" s="1">
        <v>0</v>
      </c>
      <c r="F87" s="1">
        <v>0</v>
      </c>
      <c r="G87" s="2">
        <f t="shared" si="0"/>
        <v>31747.796120000003</v>
      </c>
      <c r="H87" s="2">
        <f t="shared" si="1"/>
        <v>0.28999999999359716</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27754.62</v>
      </c>
      <c r="D88" s="1">
        <f>'PR-RAS'!E92</f>
        <v>19881.27</v>
      </c>
      <c r="E88" s="1">
        <v>0</v>
      </c>
      <c r="F88" s="1">
        <v>0</v>
      </c>
      <c r="G88" s="2">
        <f t="shared" si="0"/>
        <v>5873.9929199999997</v>
      </c>
      <c r="H88" s="2">
        <f t="shared" si="1"/>
        <v>0.65000000000145519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23123.09</v>
      </c>
      <c r="D89" s="1">
        <f>'PR-RAS'!E93</f>
        <v>36954.720000000001</v>
      </c>
      <c r="E89" s="1">
        <v>0</v>
      </c>
      <c r="F89" s="1">
        <v>0</v>
      </c>
      <c r="G89" s="2">
        <f t="shared" si="0"/>
        <v>8538.8626399999994</v>
      </c>
      <c r="H89" s="2">
        <f t="shared" si="1"/>
        <v>0.36999999999898137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42976.32</v>
      </c>
      <c r="D90" s="1">
        <f>'PR-RAS'!E94</f>
        <v>50400.83</v>
      </c>
      <c r="E90" s="1">
        <v>0</v>
      </c>
      <c r="F90" s="1">
        <v>0</v>
      </c>
      <c r="G90" s="2">
        <f t="shared" si="0"/>
        <v>12796.24022</v>
      </c>
      <c r="H90" s="2">
        <f t="shared" si="1"/>
        <v>0.48999999999796273</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19050.97</v>
      </c>
      <c r="D93" s="1">
        <f>'PR-RAS'!E97</f>
        <v>20890.89</v>
      </c>
      <c r="E93" s="1">
        <v>0</v>
      </c>
      <c r="F93" s="1">
        <v>0</v>
      </c>
      <c r="G93" s="2">
        <f t="shared" si="0"/>
        <v>5596.6130000000003</v>
      </c>
      <c r="H93" s="2">
        <f t="shared" si="1"/>
        <v>0.13999999999941792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456326.01999999996</v>
      </c>
      <c r="D102" s="1">
        <f>'PR-RAS'!E106</f>
        <v>431266.28</v>
      </c>
      <c r="E102" s="1">
        <v>0</v>
      </c>
      <c r="F102" s="1">
        <v>0</v>
      </c>
      <c r="G102" s="2">
        <f t="shared" si="0"/>
        <v>133204.71658000001</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147010.46</v>
      </c>
      <c r="D103" s="1">
        <f>'PR-RAS'!E107</f>
        <v>94274.880000000005</v>
      </c>
      <c r="E103" s="1">
        <v>0</v>
      </c>
      <c r="F103" s="1">
        <v>0</v>
      </c>
      <c r="G103" s="2">
        <f t="shared" si="0"/>
        <v>34227.142439999996</v>
      </c>
      <c r="H103" s="2">
        <f t="shared" si="1"/>
        <v>0.57999999998719431</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110645.24</v>
      </c>
      <c r="D105" s="1">
        <f>'PR-RAS'!E109</f>
        <v>54274.11</v>
      </c>
      <c r="E105" s="1">
        <v>0</v>
      </c>
      <c r="F105" s="1">
        <v>0</v>
      </c>
      <c r="G105" s="2">
        <f t="shared" si="0"/>
        <v>22796.119839999999</v>
      </c>
      <c r="H105" s="2">
        <f t="shared" si="1"/>
        <v>0.35000000000582077</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26.68</v>
      </c>
      <c r="D106" s="1">
        <f>'PR-RAS'!E110</f>
        <v>23.01</v>
      </c>
      <c r="E106" s="1">
        <v>0</v>
      </c>
      <c r="F106" s="1">
        <v>0</v>
      </c>
      <c r="G106" s="2">
        <f t="shared" si="0"/>
        <v>7.6334999999999997</v>
      </c>
      <c r="H106" s="2">
        <f t="shared" si="1"/>
        <v>0.33000000000000185</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36338.54</v>
      </c>
      <c r="D107" s="1">
        <f>'PR-RAS'!E111</f>
        <v>39977.760000000002</v>
      </c>
      <c r="E107" s="1">
        <v>0</v>
      </c>
      <c r="F107" s="1">
        <v>0</v>
      </c>
      <c r="G107" s="2">
        <f t="shared" si="0"/>
        <v>12327.17036</v>
      </c>
      <c r="H107" s="2">
        <f t="shared" si="1"/>
        <v>0.69999999999708962</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119219.87</v>
      </c>
      <c r="D108" s="1">
        <f>'PR-RAS'!E112</f>
        <v>79095.97</v>
      </c>
      <c r="E108" s="1">
        <v>0</v>
      </c>
      <c r="F108" s="1">
        <v>0</v>
      </c>
      <c r="G108" s="2">
        <f t="shared" si="0"/>
        <v>29683.06367</v>
      </c>
      <c r="H108" s="2">
        <f t="shared" si="1"/>
        <v>0.16000000000349246</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159.5</v>
      </c>
      <c r="E110" s="1">
        <v>0</v>
      </c>
      <c r="F110" s="1">
        <v>0</v>
      </c>
      <c r="G110" s="2">
        <f t="shared" si="0"/>
        <v>34.771000000000001</v>
      </c>
      <c r="H110" s="2">
        <f t="shared" si="1"/>
        <v>0.5</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119219.87</v>
      </c>
      <c r="D113" s="1">
        <f>'PR-RAS'!E117</f>
        <v>78936.47</v>
      </c>
      <c r="E113" s="1">
        <v>0</v>
      </c>
      <c r="F113" s="1">
        <v>0</v>
      </c>
      <c r="G113" s="2">
        <f t="shared" si="0"/>
        <v>31034.39472</v>
      </c>
      <c r="H113" s="2">
        <f t="shared" si="1"/>
        <v>0.60000000000582077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190095.69</v>
      </c>
      <c r="D116" s="1">
        <f>'PR-RAS'!E120</f>
        <v>257895.43</v>
      </c>
      <c r="E116" s="1">
        <v>0</v>
      </c>
      <c r="F116" s="1">
        <v>0</v>
      </c>
      <c r="G116" s="2">
        <f t="shared" si="0"/>
        <v>81176.953250000006</v>
      </c>
      <c r="H116" s="2">
        <f t="shared" si="1"/>
        <v>0.73999999999068677</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13674.56</v>
      </c>
      <c r="D117" s="1">
        <f>'PR-RAS'!E121</f>
        <v>63672.959999999999</v>
      </c>
      <c r="E117" s="1">
        <v>0</v>
      </c>
      <c r="F117" s="1">
        <v>0</v>
      </c>
      <c r="G117" s="2">
        <f t="shared" si="0"/>
        <v>16358.375680000003</v>
      </c>
      <c r="H117" s="2">
        <f t="shared" si="1"/>
        <v>0.48000000000138243</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176421.13</v>
      </c>
      <c r="D118" s="1">
        <f>'PR-RAS'!E122</f>
        <v>194222.47</v>
      </c>
      <c r="E118" s="1">
        <v>0</v>
      </c>
      <c r="F118" s="1">
        <v>0</v>
      </c>
      <c r="G118" s="2">
        <f t="shared" si="0"/>
        <v>66089.330190000008</v>
      </c>
      <c r="H118" s="2">
        <f t="shared" si="1"/>
        <v>0.60000000000582077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39992.93</v>
      </c>
      <c r="E120" s="1">
        <v>0</v>
      </c>
      <c r="F120" s="1">
        <v>0</v>
      </c>
      <c r="G120" s="2">
        <f t="shared" si="0"/>
        <v>9518.3173399999996</v>
      </c>
      <c r="H120" s="2">
        <f t="shared" si="1"/>
        <v>6.9999999999708962E-2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39992.93</v>
      </c>
      <c r="E124" s="1">
        <v>0</v>
      </c>
      <c r="F124" s="1">
        <v>0</v>
      </c>
      <c r="G124" s="2">
        <f t="shared" si="0"/>
        <v>9838.2607800000005</v>
      </c>
      <c r="H124" s="2">
        <f t="shared" si="1"/>
        <v>6.9999999999708962E-2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39992.93</v>
      </c>
      <c r="E126" s="1">
        <v>0</v>
      </c>
      <c r="F126" s="1">
        <v>0</v>
      </c>
      <c r="G126" s="2">
        <f t="shared" si="0"/>
        <v>9998.2325000000001</v>
      </c>
      <c r="H126" s="2">
        <f t="shared" si="1"/>
        <v>6.9999999999708962E-2</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780</v>
      </c>
      <c r="D135" s="1">
        <f>'PR-RAS'!E139</f>
        <v>30832.43</v>
      </c>
      <c r="E135" s="1">
        <v>0</v>
      </c>
      <c r="F135" s="1">
        <v>0</v>
      </c>
      <c r="G135" s="2">
        <f t="shared" si="0"/>
        <v>8367.6112400000002</v>
      </c>
      <c r="H135" s="2">
        <f t="shared" si="1"/>
        <v>0.43000000000029104</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780</v>
      </c>
      <c r="D136" s="1">
        <f>'PR-RAS'!E140</f>
        <v>855</v>
      </c>
      <c r="E136" s="1">
        <v>0</v>
      </c>
      <c r="F136" s="1">
        <v>0</v>
      </c>
      <c r="G136" s="2">
        <f t="shared" si="0"/>
        <v>336.15000000000003</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780</v>
      </c>
      <c r="D145" s="1">
        <f>'PR-RAS'!E149</f>
        <v>855</v>
      </c>
      <c r="E145" s="1">
        <v>0</v>
      </c>
      <c r="F145" s="1">
        <v>0</v>
      </c>
      <c r="G145" s="2">
        <f t="shared" si="0"/>
        <v>358.55999999999995</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29977.43</v>
      </c>
      <c r="E146" s="1">
        <v>0</v>
      </c>
      <c r="F146" s="1">
        <v>0</v>
      </c>
      <c r="G146" s="2">
        <f t="shared" si="0"/>
        <v>8693.4547000000002</v>
      </c>
      <c r="H146" s="2">
        <f t="shared" si="1"/>
        <v>0.43000000000029104</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1188250.6100000001</v>
      </c>
      <c r="D147" s="1">
        <f>'PR-RAS'!E151</f>
        <v>1361663.6800000002</v>
      </c>
      <c r="E147" s="1">
        <v>0</v>
      </c>
      <c r="F147" s="1">
        <v>0</v>
      </c>
      <c r="G147" s="2">
        <f t="shared" si="0"/>
        <v>571090.3836200001</v>
      </c>
      <c r="H147" s="2">
        <f t="shared" si="1"/>
        <v>0.70999999972991645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196156.85</v>
      </c>
      <c r="D148" s="1">
        <f>'PR-RAS'!E152</f>
        <v>246655.71000000002</v>
      </c>
      <c r="E148" s="1">
        <v>0</v>
      </c>
      <c r="F148" s="1">
        <v>0</v>
      </c>
      <c r="G148" s="2">
        <f t="shared" si="0"/>
        <v>101351.83568999999</v>
      </c>
      <c r="H148" s="2">
        <f t="shared" si="1"/>
        <v>0.43999999997322448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161436.26</v>
      </c>
      <c r="D149" s="1">
        <f>'PR-RAS'!E153</f>
        <v>206461.42</v>
      </c>
      <c r="E149" s="1">
        <v>0</v>
      </c>
      <c r="F149" s="1">
        <v>0</v>
      </c>
      <c r="G149" s="2">
        <f t="shared" si="0"/>
        <v>85005.146800000017</v>
      </c>
      <c r="H149" s="2">
        <f t="shared" si="1"/>
        <v>0.68000000002211891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161436.26</v>
      </c>
      <c r="D150" s="1">
        <f>'PR-RAS'!E154</f>
        <v>201186.42</v>
      </c>
      <c r="E150" s="1">
        <v>0</v>
      </c>
      <c r="F150" s="1">
        <v>0</v>
      </c>
      <c r="G150" s="2">
        <f t="shared" si="0"/>
        <v>84007.555900000007</v>
      </c>
      <c r="H150" s="2">
        <f t="shared" si="1"/>
        <v>0.68000000002211891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5275</v>
      </c>
      <c r="E151" s="1">
        <v>0</v>
      </c>
      <c r="F151" s="1">
        <v>0</v>
      </c>
      <c r="G151" s="2">
        <f t="shared" si="0"/>
        <v>1582.5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8083.58</v>
      </c>
      <c r="D154" s="1">
        <f>'PR-RAS'!E158</f>
        <v>6998.45</v>
      </c>
      <c r="E154" s="1">
        <v>0</v>
      </c>
      <c r="F154" s="1">
        <v>0</v>
      </c>
      <c r="G154" s="2">
        <f t="shared" si="0"/>
        <v>3378.3134399999999</v>
      </c>
      <c r="H154" s="2">
        <f t="shared" si="1"/>
        <v>0.86999999999989086</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26637.01</v>
      </c>
      <c r="D155" s="1">
        <f>'PR-RAS'!E159</f>
        <v>33195.839999999997</v>
      </c>
      <c r="E155" s="1">
        <v>0</v>
      </c>
      <c r="F155" s="1">
        <v>0</v>
      </c>
      <c r="G155" s="2">
        <f t="shared" si="0"/>
        <v>14326.418259999999</v>
      </c>
      <c r="H155" s="2">
        <f t="shared" si="1"/>
        <v>0.17000000000189175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26637.01</v>
      </c>
      <c r="D157" s="1">
        <f>'PR-RAS'!E161</f>
        <v>33195.839999999997</v>
      </c>
      <c r="E157" s="1">
        <v>0</v>
      </c>
      <c r="F157" s="1">
        <v>0</v>
      </c>
      <c r="G157" s="2">
        <f t="shared" si="0"/>
        <v>14512.475639999999</v>
      </c>
      <c r="H157" s="2">
        <f t="shared" si="1"/>
        <v>0.17000000000189175</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407253.59</v>
      </c>
      <c r="D159" s="1">
        <f>'PR-RAS'!E163</f>
        <v>385112.04</v>
      </c>
      <c r="E159" s="1">
        <v>0</v>
      </c>
      <c r="F159" s="1">
        <v>0</v>
      </c>
      <c r="G159" s="2">
        <f t="shared" si="0"/>
        <v>186041.47185999999</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3841.23</v>
      </c>
      <c r="D160" s="1">
        <f>'PR-RAS'!E164</f>
        <v>5413.34</v>
      </c>
      <c r="E160" s="1">
        <v>0</v>
      </c>
      <c r="F160" s="1">
        <v>0</v>
      </c>
      <c r="G160" s="2">
        <f t="shared" si="0"/>
        <v>2332.19769</v>
      </c>
      <c r="H160" s="2">
        <f t="shared" si="1"/>
        <v>0.57000000000016371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1054.33</v>
      </c>
      <c r="D161" s="1">
        <f>'PR-RAS'!E165</f>
        <v>2101.88</v>
      </c>
      <c r="E161" s="1">
        <v>0</v>
      </c>
      <c r="F161" s="1">
        <v>0</v>
      </c>
      <c r="G161" s="2">
        <f t="shared" si="0"/>
        <v>841.2944</v>
      </c>
      <c r="H161" s="2">
        <f t="shared" si="1"/>
        <v>0.4499999999998181</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878.77</v>
      </c>
      <c r="D162" s="1">
        <f>'PR-RAS'!E166</f>
        <v>1733.4</v>
      </c>
      <c r="E162" s="1">
        <v>0</v>
      </c>
      <c r="F162" s="1">
        <v>0</v>
      </c>
      <c r="G162" s="2">
        <f t="shared" si="0"/>
        <v>699.63676999999996</v>
      </c>
      <c r="H162" s="2">
        <f t="shared" si="1"/>
        <v>0.63000000000010914</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1082.31</v>
      </c>
      <c r="D163" s="1">
        <f>'PR-RAS'!E167</f>
        <v>339.56</v>
      </c>
      <c r="E163" s="1">
        <v>0</v>
      </c>
      <c r="F163" s="1">
        <v>0</v>
      </c>
      <c r="G163" s="2">
        <f t="shared" si="0"/>
        <v>285.35165999999998</v>
      </c>
      <c r="H163" s="2">
        <f t="shared" si="1"/>
        <v>0.74999999999994316</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825.82</v>
      </c>
      <c r="D164" s="1">
        <f>'PR-RAS'!E168</f>
        <v>1238.5</v>
      </c>
      <c r="E164" s="1">
        <v>0</v>
      </c>
      <c r="F164" s="1">
        <v>0</v>
      </c>
      <c r="G164" s="2">
        <f t="shared" si="0"/>
        <v>538.35966000000008</v>
      </c>
      <c r="H164" s="2">
        <f t="shared" si="1"/>
        <v>0.67999999999994998</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76837.509999999995</v>
      </c>
      <c r="D165" s="1">
        <f>'PR-RAS'!E169</f>
        <v>86945.2</v>
      </c>
      <c r="E165" s="1">
        <v>0</v>
      </c>
      <c r="F165" s="1">
        <v>0</v>
      </c>
      <c r="G165" s="2">
        <f t="shared" si="0"/>
        <v>41119.377239999994</v>
      </c>
      <c r="H165" s="2">
        <f t="shared" si="1"/>
        <v>0.69000000000232831</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3760.81</v>
      </c>
      <c r="D166" s="1">
        <f>'PR-RAS'!E170</f>
        <v>4335.55</v>
      </c>
      <c r="E166" s="1">
        <v>0</v>
      </c>
      <c r="F166" s="1">
        <v>0</v>
      </c>
      <c r="G166" s="2">
        <f t="shared" si="0"/>
        <v>2051.2651500000002</v>
      </c>
      <c r="H166" s="2">
        <f t="shared" si="1"/>
        <v>0.63999999999987267</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43377.01</v>
      </c>
      <c r="D168" s="1">
        <f>'PR-RAS'!E172</f>
        <v>49580.7</v>
      </c>
      <c r="E168" s="1">
        <v>0</v>
      </c>
      <c r="F168" s="1">
        <v>0</v>
      </c>
      <c r="G168" s="2">
        <f t="shared" si="0"/>
        <v>23803.914470000003</v>
      </c>
      <c r="H168" s="2">
        <f t="shared" si="1"/>
        <v>0.31000000000494765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28768.63</v>
      </c>
      <c r="D169" s="1">
        <f>'PR-RAS'!E173</f>
        <v>31670.59</v>
      </c>
      <c r="E169" s="1">
        <v>0</v>
      </c>
      <c r="F169" s="1">
        <v>0</v>
      </c>
      <c r="G169" s="2">
        <f t="shared" si="0"/>
        <v>15474.44808</v>
      </c>
      <c r="H169" s="2">
        <f t="shared" si="1"/>
        <v>0.77999999999883585</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45.3</v>
      </c>
      <c r="D170" s="1">
        <f>'PR-RAS'!E174</f>
        <v>18</v>
      </c>
      <c r="E170" s="1">
        <v>0</v>
      </c>
      <c r="F170" s="1">
        <v>0</v>
      </c>
      <c r="G170" s="2">
        <f t="shared" si="0"/>
        <v>13.739700000000001</v>
      </c>
      <c r="H170" s="2">
        <f t="shared" si="1"/>
        <v>0.29999999999999716</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885.76</v>
      </c>
      <c r="D172" s="1">
        <f>'PR-RAS'!E176</f>
        <v>1340.36</v>
      </c>
      <c r="E172" s="1">
        <v>0</v>
      </c>
      <c r="F172" s="1">
        <v>0</v>
      </c>
      <c r="G172" s="2">
        <f t="shared" si="0"/>
        <v>609.86807999999996</v>
      </c>
      <c r="H172" s="2">
        <f t="shared" si="1"/>
        <v>0.59999999999990905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278885.77</v>
      </c>
      <c r="D173" s="1">
        <f>'PR-RAS'!E177</f>
        <v>244648.56</v>
      </c>
      <c r="E173" s="1">
        <v>0</v>
      </c>
      <c r="F173" s="1">
        <v>0</v>
      </c>
      <c r="G173" s="2">
        <f t="shared" si="0"/>
        <v>132127.45707999999</v>
      </c>
      <c r="H173" s="2">
        <f t="shared" si="1"/>
        <v>0.66999999998370185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8151.92</v>
      </c>
      <c r="D174" s="1">
        <f>'PR-RAS'!E178</f>
        <v>7620.78</v>
      </c>
      <c r="E174" s="1">
        <v>0</v>
      </c>
      <c r="F174" s="1">
        <v>0</v>
      </c>
      <c r="G174" s="2">
        <f t="shared" si="0"/>
        <v>4047.0720399999996</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136348.48000000001</v>
      </c>
      <c r="D175" s="1">
        <f>'PR-RAS'!E179</f>
        <v>75009.17</v>
      </c>
      <c r="E175" s="1">
        <v>0</v>
      </c>
      <c r="F175" s="1">
        <v>0</v>
      </c>
      <c r="G175" s="2">
        <f t="shared" si="0"/>
        <v>49827.826679999998</v>
      </c>
      <c r="H175" s="2">
        <f t="shared" si="1"/>
        <v>0.65000000000873115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785.1</v>
      </c>
      <c r="D176" s="1">
        <f>'PR-RAS'!E180</f>
        <v>3687.68</v>
      </c>
      <c r="E176" s="1">
        <v>0</v>
      </c>
      <c r="F176" s="1">
        <v>0</v>
      </c>
      <c r="G176" s="2">
        <f t="shared" si="0"/>
        <v>1428.0805</v>
      </c>
      <c r="H176" s="2">
        <f t="shared" si="1"/>
        <v>0.42000000000018645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59352.41</v>
      </c>
      <c r="D177" s="1">
        <f>'PR-RAS'!E181</f>
        <v>64660.84</v>
      </c>
      <c r="E177" s="1">
        <v>0</v>
      </c>
      <c r="F177" s="1">
        <v>0</v>
      </c>
      <c r="G177" s="2">
        <f t="shared" si="0"/>
        <v>33206.639839999996</v>
      </c>
      <c r="H177" s="2">
        <f t="shared" si="1"/>
        <v>0.57000000000698492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750</v>
      </c>
      <c r="D178" s="1">
        <f>'PR-RAS'!E182</f>
        <v>750</v>
      </c>
      <c r="E178" s="1">
        <v>0</v>
      </c>
      <c r="F178" s="1">
        <v>0</v>
      </c>
      <c r="G178" s="2">
        <f t="shared" si="0"/>
        <v>398.25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2229.6999999999998</v>
      </c>
      <c r="D179" s="1">
        <f>'PR-RAS'!E183</f>
        <v>2006.73</v>
      </c>
      <c r="E179" s="1">
        <v>0</v>
      </c>
      <c r="F179" s="1">
        <v>0</v>
      </c>
      <c r="G179" s="2">
        <f t="shared" si="0"/>
        <v>1111.2824799999999</v>
      </c>
      <c r="H179" s="2">
        <f t="shared" si="1"/>
        <v>0.57000000000016371</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25418.55</v>
      </c>
      <c r="D180" s="1">
        <f>'PR-RAS'!E184</f>
        <v>44576.13</v>
      </c>
      <c r="E180" s="1">
        <v>0</v>
      </c>
      <c r="F180" s="1">
        <v>0</v>
      </c>
      <c r="G180" s="2">
        <f t="shared" si="0"/>
        <v>20508.17499</v>
      </c>
      <c r="H180" s="2">
        <f t="shared" si="1"/>
        <v>0.57999999999810825</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16402.52</v>
      </c>
      <c r="D181" s="1">
        <f>'PR-RAS'!E185</f>
        <v>15075.81</v>
      </c>
      <c r="E181" s="1">
        <v>0</v>
      </c>
      <c r="F181" s="1">
        <v>0</v>
      </c>
      <c r="G181" s="2">
        <f t="shared" si="0"/>
        <v>8379.7451999999994</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29447.09</v>
      </c>
      <c r="D182" s="1">
        <f>'PR-RAS'!E186</f>
        <v>31261.42</v>
      </c>
      <c r="E182" s="1">
        <v>0</v>
      </c>
      <c r="F182" s="1">
        <v>0</v>
      </c>
      <c r="G182" s="2">
        <f t="shared" si="0"/>
        <v>16646.55733</v>
      </c>
      <c r="H182" s="2">
        <f t="shared" si="1"/>
        <v>0.50999999999839929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47689.079999999994</v>
      </c>
      <c r="D184" s="1">
        <f>'PR-RAS'!E188</f>
        <v>48104.939999999995</v>
      </c>
      <c r="E184" s="1">
        <v>0</v>
      </c>
      <c r="F184" s="1">
        <v>0</v>
      </c>
      <c r="G184" s="2">
        <f t="shared" si="0"/>
        <v>26333.509679999999</v>
      </c>
      <c r="H184" s="2">
        <f t="shared" si="1"/>
        <v>0.13999999999941792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2410.2600000000002</v>
      </c>
      <c r="D186" s="1">
        <f>'PR-RAS'!E190</f>
        <v>2006.43</v>
      </c>
      <c r="E186" s="1">
        <v>0</v>
      </c>
      <c r="F186" s="1">
        <v>0</v>
      </c>
      <c r="G186" s="2">
        <f t="shared" si="0"/>
        <v>1188.2772000000002</v>
      </c>
      <c r="H186" s="2">
        <f t="shared" si="1"/>
        <v>0.69000000000028194</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20911.27</v>
      </c>
      <c r="D187" s="1">
        <f>'PR-RAS'!E191</f>
        <v>35818.32</v>
      </c>
      <c r="E187" s="1">
        <v>0</v>
      </c>
      <c r="F187" s="1">
        <v>0</v>
      </c>
      <c r="G187" s="2">
        <f t="shared" si="0"/>
        <v>17213.911260000001</v>
      </c>
      <c r="H187" s="2">
        <f t="shared" si="1"/>
        <v>0.59000000000014552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2841.84</v>
      </c>
      <c r="D188" s="1">
        <f>'PR-RAS'!E192</f>
        <v>5062.6000000000004</v>
      </c>
      <c r="E188" s="1">
        <v>0</v>
      </c>
      <c r="F188" s="1">
        <v>0</v>
      </c>
      <c r="G188" s="2">
        <f t="shared" si="0"/>
        <v>2424.8364799999999</v>
      </c>
      <c r="H188" s="2">
        <f t="shared" si="1"/>
        <v>0.55999999999949068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8258.64</v>
      </c>
      <c r="D189" s="1">
        <f>'PR-RAS'!E193</f>
        <v>3612.2</v>
      </c>
      <c r="E189" s="1">
        <v>0</v>
      </c>
      <c r="F189" s="1">
        <v>0</v>
      </c>
      <c r="G189" s="2">
        <f t="shared" si="0"/>
        <v>2910.8115199999997</v>
      </c>
      <c r="H189" s="2">
        <f t="shared" si="1"/>
        <v>0.56000000000040018</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11730.06</v>
      </c>
      <c r="D190" s="1">
        <f>'PR-RAS'!E194</f>
        <v>0</v>
      </c>
      <c r="E190" s="1">
        <v>0</v>
      </c>
      <c r="F190" s="1">
        <v>0</v>
      </c>
      <c r="G190" s="2">
        <f t="shared" si="0"/>
        <v>2216.9813399999998</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1537.01</v>
      </c>
      <c r="D191" s="1">
        <f>'PR-RAS'!E195</f>
        <v>1605.39</v>
      </c>
      <c r="E191" s="1">
        <v>0</v>
      </c>
      <c r="F191" s="1">
        <v>0</v>
      </c>
      <c r="G191" s="2">
        <f t="shared" si="0"/>
        <v>902.08010000000002</v>
      </c>
      <c r="H191" s="2">
        <f t="shared" si="1"/>
        <v>0.40000000000009095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7427.4</v>
      </c>
      <c r="D192" s="1">
        <f>'PR-RAS'!E196</f>
        <v>12092.109999999999</v>
      </c>
      <c r="E192" s="1">
        <v>0</v>
      </c>
      <c r="F192" s="1">
        <v>0</v>
      </c>
      <c r="G192" s="2">
        <f t="shared" si="0"/>
        <v>6037.8194199999989</v>
      </c>
      <c r="H192" s="2">
        <f t="shared" si="1"/>
        <v>0.50999999999839929</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7427.4</v>
      </c>
      <c r="D206" s="1">
        <f>'PR-RAS'!E210</f>
        <v>12092.109999999999</v>
      </c>
      <c r="E206" s="1">
        <v>0</v>
      </c>
      <c r="F206" s="1">
        <v>0</v>
      </c>
      <c r="G206" s="2">
        <f t="shared" si="0"/>
        <v>6480.3820999999989</v>
      </c>
      <c r="H206" s="2">
        <f t="shared" si="1"/>
        <v>0.50999999999839929</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1984.44</v>
      </c>
      <c r="D207" s="1">
        <f>'PR-RAS'!E211</f>
        <v>1608</v>
      </c>
      <c r="E207" s="1">
        <v>0</v>
      </c>
      <c r="F207" s="1">
        <v>0</v>
      </c>
      <c r="G207" s="2">
        <f t="shared" si="0"/>
        <v>1071.2906399999999</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0.01</v>
      </c>
      <c r="D208" s="1">
        <f>'PR-RAS'!E212</f>
        <v>0</v>
      </c>
      <c r="E208" s="1">
        <v>0</v>
      </c>
      <c r="F208" s="1">
        <v>0</v>
      </c>
      <c r="G208" s="2">
        <f t="shared" si="0"/>
        <v>2.0699999999999998E-3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0.24</v>
      </c>
      <c r="D209" s="1">
        <f>'PR-RAS'!E213</f>
        <v>46.55</v>
      </c>
      <c r="E209" s="1">
        <v>0</v>
      </c>
      <c r="F209" s="1">
        <v>0</v>
      </c>
      <c r="G209" s="2">
        <f t="shared" si="0"/>
        <v>19.414719999999996</v>
      </c>
      <c r="H209" s="2">
        <f t="shared" si="1"/>
        <v>0.69000000000000283</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5442.71</v>
      </c>
      <c r="D210" s="1">
        <f>'PR-RAS'!E214</f>
        <v>10437.56</v>
      </c>
      <c r="E210" s="1">
        <v>0</v>
      </c>
      <c r="F210" s="1">
        <v>0</v>
      </c>
      <c r="G210" s="2">
        <f t="shared" si="0"/>
        <v>5500.4264699999994</v>
      </c>
      <c r="H210" s="2">
        <f t="shared" si="1"/>
        <v>0.73000000000047294</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3906.56</v>
      </c>
      <c r="D211" s="1">
        <f>'PR-RAS'!E215</f>
        <v>2903.27</v>
      </c>
      <c r="E211" s="1">
        <v>0</v>
      </c>
      <c r="F211" s="1">
        <v>0</v>
      </c>
      <c r="G211" s="2">
        <f t="shared" si="0"/>
        <v>2039.751</v>
      </c>
      <c r="H211" s="2">
        <f t="shared" si="1"/>
        <v>0.71000000000003638</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3906.56</v>
      </c>
      <c r="D215" s="1">
        <f>'PR-RAS'!E219</f>
        <v>2903.27</v>
      </c>
      <c r="E215" s="1">
        <v>0</v>
      </c>
      <c r="F215" s="1">
        <v>0</v>
      </c>
      <c r="G215" s="2">
        <f t="shared" si="0"/>
        <v>2078.6034</v>
      </c>
      <c r="H215" s="2">
        <f t="shared" si="1"/>
        <v>0.71000000000003638</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3906.56</v>
      </c>
      <c r="D217" s="1">
        <f>'PR-RAS'!E221</f>
        <v>2903.27</v>
      </c>
      <c r="E217" s="1">
        <v>0</v>
      </c>
      <c r="F217" s="1">
        <v>0</v>
      </c>
      <c r="G217" s="2">
        <f t="shared" si="0"/>
        <v>2098.0295999999998</v>
      </c>
      <c r="H217" s="2">
        <f t="shared" si="1"/>
        <v>0.71000000000003638</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313360</v>
      </c>
      <c r="D220" s="1">
        <f>'PR-RAS'!E224</f>
        <v>392015.63</v>
      </c>
      <c r="E220" s="1">
        <v>0</v>
      </c>
      <c r="F220" s="1">
        <v>0</v>
      </c>
      <c r="G220" s="2">
        <f t="shared" si="0"/>
        <v>240328.68594</v>
      </c>
      <c r="H220" s="2">
        <f t="shared" si="1"/>
        <v>0.36999999999534339</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27399.440000000002</v>
      </c>
      <c r="D227" s="1">
        <f>'PR-RAS'!E231</f>
        <v>49658.73</v>
      </c>
      <c r="E227" s="1">
        <v>0</v>
      </c>
      <c r="F227" s="1">
        <v>0</v>
      </c>
      <c r="G227" s="2">
        <f t="shared" si="0"/>
        <v>28638.019400000001</v>
      </c>
      <c r="H227" s="2">
        <f t="shared" si="1"/>
        <v>0.70999999999912689</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14593.11</v>
      </c>
      <c r="D228" s="1">
        <f>'PR-RAS'!E232</f>
        <v>39698.800000000003</v>
      </c>
      <c r="E228" s="1">
        <v>0</v>
      </c>
      <c r="F228" s="1">
        <v>0</v>
      </c>
      <c r="G228" s="2">
        <f t="shared" si="0"/>
        <v>21335.891170000003</v>
      </c>
      <c r="H228" s="2">
        <f t="shared" si="1"/>
        <v>0.30999999999767169</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12806.33</v>
      </c>
      <c r="D229" s="1">
        <f>'PR-RAS'!E233</f>
        <v>9959.93</v>
      </c>
      <c r="E229" s="1">
        <v>0</v>
      </c>
      <c r="F229" s="1">
        <v>0</v>
      </c>
      <c r="G229" s="2">
        <f t="shared" si="0"/>
        <v>7461.5713200000009</v>
      </c>
      <c r="H229" s="2">
        <f t="shared" si="1"/>
        <v>0.3999999999996362</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285960.56</v>
      </c>
      <c r="D236" s="1">
        <f>'PR-RAS'!E240</f>
        <v>342356.9</v>
      </c>
      <c r="E236" s="1">
        <v>0</v>
      </c>
      <c r="F236" s="1">
        <v>0</v>
      </c>
      <c r="G236" s="2">
        <f t="shared" si="0"/>
        <v>228108.47460000002</v>
      </c>
      <c r="H236" s="2">
        <f t="shared" si="1"/>
        <v>0.53999999997904524</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285296.96000000002</v>
      </c>
      <c r="D237" s="1">
        <f>'PR-RAS'!E241</f>
        <v>341456.9</v>
      </c>
      <c r="E237" s="1">
        <v>0</v>
      </c>
      <c r="F237" s="1">
        <v>0</v>
      </c>
      <c r="G237" s="2">
        <f t="shared" si="0"/>
        <v>228497.73935999998</v>
      </c>
      <c r="H237" s="2">
        <f t="shared" si="1"/>
        <v>0.13999999995576218</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663.6</v>
      </c>
      <c r="D238" s="1">
        <f>'PR-RAS'!E242</f>
        <v>900</v>
      </c>
      <c r="E238" s="1">
        <v>0</v>
      </c>
      <c r="F238" s="1">
        <v>0</v>
      </c>
      <c r="G238" s="2">
        <f t="shared" si="0"/>
        <v>583.8732</v>
      </c>
      <c r="H238" s="2">
        <f t="shared" si="1"/>
        <v>0.39999999999997726</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45541.59</v>
      </c>
      <c r="D248" s="1">
        <f>'PR-RAS'!E252</f>
        <v>57034.54</v>
      </c>
      <c r="E248" s="1">
        <v>0</v>
      </c>
      <c r="F248" s="1">
        <v>0</v>
      </c>
      <c r="G248" s="2">
        <f t="shared" si="0"/>
        <v>39423.835489999998</v>
      </c>
      <c r="H248" s="2">
        <f t="shared" si="1"/>
        <v>0.87000000000261934</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45541.59</v>
      </c>
      <c r="D255" s="1">
        <f>'PR-RAS'!E259</f>
        <v>57034.54</v>
      </c>
      <c r="E255" s="1">
        <v>0</v>
      </c>
      <c r="F255" s="1">
        <v>0</v>
      </c>
      <c r="G255" s="2">
        <f t="shared" si="0"/>
        <v>40541.110179999996</v>
      </c>
      <c r="H255" s="2">
        <f t="shared" si="1"/>
        <v>0.87000000000261934</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34277.599999999999</v>
      </c>
      <c r="D256" s="1">
        <f>'PR-RAS'!E260</f>
        <v>45075.1</v>
      </c>
      <c r="E256" s="1">
        <v>0</v>
      </c>
      <c r="F256" s="1">
        <v>0</v>
      </c>
      <c r="G256" s="2">
        <f t="shared" si="0"/>
        <v>31729.088999999996</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11263.99</v>
      </c>
      <c r="D257" s="1">
        <f>'PR-RAS'!E261</f>
        <v>11959.44</v>
      </c>
      <c r="E257" s="1">
        <v>0</v>
      </c>
      <c r="F257" s="1">
        <v>0</v>
      </c>
      <c r="G257" s="2">
        <f t="shared" si="0"/>
        <v>9006.8147200000003</v>
      </c>
      <c r="H257" s="2">
        <f t="shared" si="1"/>
        <v>0.4500000000007276</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214604.62</v>
      </c>
      <c r="D259" s="1">
        <f>'PR-RAS'!E263</f>
        <v>265850.38</v>
      </c>
      <c r="E259" s="1">
        <v>0</v>
      </c>
      <c r="F259" s="1">
        <v>0</v>
      </c>
      <c r="G259" s="2">
        <f t="shared" si="0"/>
        <v>192546.78804000001</v>
      </c>
      <c r="H259" s="2">
        <f t="shared" si="1"/>
        <v>0.76000000000931323</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214604.62</v>
      </c>
      <c r="D260" s="1">
        <f>'PR-RAS'!E264</f>
        <v>265850.38</v>
      </c>
      <c r="E260" s="1">
        <v>0</v>
      </c>
      <c r="F260" s="1">
        <v>0</v>
      </c>
      <c r="G260" s="2">
        <f t="shared" si="0"/>
        <v>193293.09342000002</v>
      </c>
      <c r="H260" s="2">
        <f t="shared" si="1"/>
        <v>0.76000000000931323</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214604.62</v>
      </c>
      <c r="D261" s="1">
        <f>'PR-RAS'!E265</f>
        <v>265850.38</v>
      </c>
      <c r="E261" s="1">
        <v>0</v>
      </c>
      <c r="F261" s="1">
        <v>0</v>
      </c>
      <c r="G261" s="2">
        <f t="shared" si="0"/>
        <v>194039.3988</v>
      </c>
      <c r="H261" s="2">
        <f t="shared" si="1"/>
        <v>0.76000000000931323</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1188250.6100000001</v>
      </c>
      <c r="D285" s="1">
        <f>'PR-RAS'!E289</f>
        <v>1361663.6800000002</v>
      </c>
      <c r="E285" s="1">
        <v>0</v>
      </c>
      <c r="F285" s="1">
        <v>0</v>
      </c>
      <c r="G285" s="2">
        <f t="shared" si="8"/>
        <v>1110888.1434800001</v>
      </c>
      <c r="H285" s="2">
        <f t="shared" si="9"/>
        <v>0.70999999972991645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678156.76999999979</v>
      </c>
      <c r="D286" s="1">
        <f>'PR-RAS'!E290</f>
        <v>891269.62000000058</v>
      </c>
      <c r="E286" s="1">
        <v>0</v>
      </c>
      <c r="F286" s="1">
        <v>0</v>
      </c>
      <c r="G286" s="2">
        <f t="shared" si="8"/>
        <v>701298.36285000015</v>
      </c>
      <c r="H286" s="2">
        <f t="shared" si="9"/>
        <v>0.6099999996367842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4192173.36</v>
      </c>
      <c r="D288" s="1">
        <f>'PR-RAS'!E292</f>
        <v>4548302.71</v>
      </c>
      <c r="E288" s="1">
        <v>0</v>
      </c>
      <c r="F288" s="1">
        <v>0</v>
      </c>
      <c r="G288" s="2">
        <f t="shared" si="8"/>
        <v>3813879.5098599996</v>
      </c>
      <c r="H288" s="2">
        <f t="shared" si="9"/>
        <v>0.64999999990686774</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103169.06</v>
      </c>
      <c r="D293" s="1">
        <f>'PR-RAS'!E298</f>
        <v>11288.72</v>
      </c>
      <c r="E293" s="1">
        <v>0</v>
      </c>
      <c r="F293" s="1">
        <v>0</v>
      </c>
      <c r="G293" s="2">
        <f t="shared" si="8"/>
        <v>36717.977999999996</v>
      </c>
      <c r="H293" s="2">
        <f t="shared" si="9"/>
        <v>0.33999999999832653</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102719.06</v>
      </c>
      <c r="D294" s="1">
        <f>'PR-RAS'!E299</f>
        <v>11148.72</v>
      </c>
      <c r="E294" s="1">
        <v>0</v>
      </c>
      <c r="F294" s="1">
        <v>0</v>
      </c>
      <c r="G294" s="2">
        <f t="shared" si="8"/>
        <v>36629.834499999997</v>
      </c>
      <c r="H294" s="2">
        <f t="shared" si="9"/>
        <v>0.33999999999832653</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102719.06</v>
      </c>
      <c r="D295" s="1">
        <f>'PR-RAS'!E300</f>
        <v>11148.72</v>
      </c>
      <c r="E295" s="1">
        <v>0</v>
      </c>
      <c r="F295" s="1">
        <v>0</v>
      </c>
      <c r="G295" s="2">
        <f t="shared" si="8"/>
        <v>36754.850999999995</v>
      </c>
      <c r="H295" s="2">
        <f t="shared" si="9"/>
        <v>0.33999999999832653</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102719.06</v>
      </c>
      <c r="D296" s="1">
        <f>'PR-RAS'!E301</f>
        <v>11148.72</v>
      </c>
      <c r="E296" s="1">
        <v>0</v>
      </c>
      <c r="F296" s="1">
        <v>0</v>
      </c>
      <c r="G296" s="2">
        <f t="shared" si="8"/>
        <v>36879.8675</v>
      </c>
      <c r="H296" s="2">
        <f t="shared" si="9"/>
        <v>0.33999999999832653</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450</v>
      </c>
      <c r="D306" s="1">
        <f>'PR-RAS'!E311</f>
        <v>140</v>
      </c>
      <c r="E306" s="1">
        <v>0</v>
      </c>
      <c r="F306" s="1">
        <v>0</v>
      </c>
      <c r="G306" s="2">
        <f t="shared" si="8"/>
        <v>222.65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450</v>
      </c>
      <c r="D307" s="1">
        <f>'PR-RAS'!E312</f>
        <v>140</v>
      </c>
      <c r="E307" s="1">
        <v>0</v>
      </c>
      <c r="F307" s="1">
        <v>0</v>
      </c>
      <c r="G307" s="2">
        <f t="shared" si="8"/>
        <v>223.38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450</v>
      </c>
      <c r="D308" s="1">
        <f>'PR-RAS'!E313</f>
        <v>140</v>
      </c>
      <c r="E308" s="1">
        <v>0</v>
      </c>
      <c r="F308" s="1">
        <v>0</v>
      </c>
      <c r="G308" s="2">
        <f t="shared" si="8"/>
        <v>224.10999999999999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512558.19999999995</v>
      </c>
      <c r="D345" s="1">
        <f>'PR-RAS'!E350</f>
        <v>654301.19999999995</v>
      </c>
      <c r="E345" s="1">
        <v>0</v>
      </c>
      <c r="F345" s="1">
        <v>0</v>
      </c>
      <c r="G345" s="2">
        <f t="shared" si="8"/>
        <v>626479.24639999995</v>
      </c>
      <c r="H345" s="2">
        <f t="shared" si="9"/>
        <v>0.39999999990686774</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1231.25</v>
      </c>
      <c r="E346" s="1">
        <v>0</v>
      </c>
      <c r="F346" s="1">
        <v>0</v>
      </c>
      <c r="G346" s="2">
        <f t="shared" si="8"/>
        <v>849.56249999999989</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1231.25</v>
      </c>
      <c r="E347" s="1">
        <v>0</v>
      </c>
      <c r="F347" s="1">
        <v>0</v>
      </c>
      <c r="G347" s="2">
        <f t="shared" si="8"/>
        <v>852.02499999999998</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1231.25</v>
      </c>
      <c r="E348" s="1">
        <v>0</v>
      </c>
      <c r="F348" s="1">
        <v>0</v>
      </c>
      <c r="G348" s="2">
        <f t="shared" si="8"/>
        <v>854.48749999999995</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321983.63999999996</v>
      </c>
      <c r="D358" s="1">
        <f>'PR-RAS'!E363</f>
        <v>441608.56</v>
      </c>
      <c r="E358" s="1">
        <v>0</v>
      </c>
      <c r="F358" s="1">
        <v>0</v>
      </c>
      <c r="G358" s="2">
        <f t="shared" si="8"/>
        <v>430256.67131999996</v>
      </c>
      <c r="H358" s="2">
        <f t="shared" si="9"/>
        <v>0.80000000004656613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275999.89999999997</v>
      </c>
      <c r="D359" s="1">
        <f>'PR-RAS'!E364</f>
        <v>328222.94999999995</v>
      </c>
      <c r="E359" s="1">
        <v>0</v>
      </c>
      <c r="F359" s="1">
        <v>0</v>
      </c>
      <c r="G359" s="2">
        <f t="shared" si="8"/>
        <v>333815.59639999992</v>
      </c>
      <c r="H359" s="2">
        <f t="shared" si="9"/>
        <v>0.15000000008149073</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137318.16</v>
      </c>
      <c r="D361" s="1">
        <f>'PR-RAS'!E366</f>
        <v>38320.53</v>
      </c>
      <c r="E361" s="1">
        <v>0</v>
      </c>
      <c r="F361" s="1">
        <v>0</v>
      </c>
      <c r="G361" s="2">
        <f t="shared" si="8"/>
        <v>77025.319199999998</v>
      </c>
      <c r="H361" s="2">
        <f t="shared" si="9"/>
        <v>0.63000000000465661</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125404.14</v>
      </c>
      <c r="D362" s="1">
        <f>'PR-RAS'!E367</f>
        <v>144210.29999999999</v>
      </c>
      <c r="E362" s="1">
        <v>0</v>
      </c>
      <c r="F362" s="1">
        <v>0</v>
      </c>
      <c r="G362" s="2">
        <f t="shared" si="8"/>
        <v>149390.73113999999</v>
      </c>
      <c r="H362" s="2">
        <f t="shared" si="9"/>
        <v>0.43999999998777639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13277.6</v>
      </c>
      <c r="D363" s="1">
        <f>'PR-RAS'!E368</f>
        <v>145692.12</v>
      </c>
      <c r="E363" s="1">
        <v>0</v>
      </c>
      <c r="F363" s="1">
        <v>0</v>
      </c>
      <c r="G363" s="2">
        <f t="shared" si="8"/>
        <v>110287.58607999998</v>
      </c>
      <c r="H363" s="2">
        <f t="shared" si="9"/>
        <v>0.51999999999497959</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11237.01</v>
      </c>
      <c r="D364" s="1">
        <f>'PR-RAS'!E369</f>
        <v>22023.280000000002</v>
      </c>
      <c r="E364" s="1">
        <v>0</v>
      </c>
      <c r="F364" s="1">
        <v>0</v>
      </c>
      <c r="G364" s="2">
        <f t="shared" si="8"/>
        <v>20067.93591</v>
      </c>
      <c r="H364" s="2">
        <f t="shared" si="9"/>
        <v>0.2900000000026921</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185</v>
      </c>
      <c r="D365" s="1">
        <f>'PR-RAS'!E370</f>
        <v>753</v>
      </c>
      <c r="E365" s="1">
        <v>0</v>
      </c>
      <c r="F365" s="1">
        <v>0</v>
      </c>
      <c r="G365" s="2">
        <f t="shared" si="8"/>
        <v>615.524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31</v>
      </c>
      <c r="D366" s="1">
        <f>'PR-RAS'!E371</f>
        <v>365</v>
      </c>
      <c r="E366" s="1">
        <v>0</v>
      </c>
      <c r="F366" s="1">
        <v>0</v>
      </c>
      <c r="G366" s="2">
        <f t="shared" si="8"/>
        <v>277.76499999999999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740</v>
      </c>
      <c r="D367" s="1">
        <f>'PR-RAS'!E372</f>
        <v>1194.4000000000001</v>
      </c>
      <c r="E367" s="1">
        <v>0</v>
      </c>
      <c r="F367" s="1">
        <v>0</v>
      </c>
      <c r="G367" s="2">
        <f t="shared" si="8"/>
        <v>1145.1408000000001</v>
      </c>
      <c r="H367" s="2">
        <f t="shared" si="9"/>
        <v>0.40000000000009095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10281.01</v>
      </c>
      <c r="D371" s="1">
        <f>'PR-RAS'!E376</f>
        <v>19710.88</v>
      </c>
      <c r="E371" s="1">
        <v>0</v>
      </c>
      <c r="F371" s="1">
        <v>0</v>
      </c>
      <c r="G371" s="2">
        <f t="shared" si="8"/>
        <v>18390.0249</v>
      </c>
      <c r="H371" s="2">
        <f t="shared" si="9"/>
        <v>0.12999999999919964</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260</v>
      </c>
      <c r="E378" s="1">
        <v>0</v>
      </c>
      <c r="F378" s="1">
        <v>0</v>
      </c>
      <c r="G378" s="2">
        <f t="shared" si="8"/>
        <v>196.04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260</v>
      </c>
      <c r="E379" s="1">
        <v>0</v>
      </c>
      <c r="F379" s="1">
        <v>0</v>
      </c>
      <c r="G379" s="2">
        <f t="shared" si="8"/>
        <v>196.56</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34746.730000000003</v>
      </c>
      <c r="D386" s="1">
        <f>'PR-RAS'!E391</f>
        <v>91102.33</v>
      </c>
      <c r="E386" s="1">
        <v>0</v>
      </c>
      <c r="F386" s="1">
        <v>0</v>
      </c>
      <c r="G386" s="2">
        <f t="shared" si="8"/>
        <v>83526.285150000011</v>
      </c>
      <c r="H386" s="2">
        <f t="shared" si="9"/>
        <v>0.59999999999854481</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5000</v>
      </c>
      <c r="E388" s="1">
        <v>0</v>
      </c>
      <c r="F388" s="1">
        <v>0</v>
      </c>
      <c r="G388" s="2">
        <f t="shared" si="8"/>
        <v>3870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34746.730000000003</v>
      </c>
      <c r="D389" s="1">
        <f>'PR-RAS'!E394</f>
        <v>86102.33</v>
      </c>
      <c r="E389" s="1">
        <v>0</v>
      </c>
      <c r="F389" s="1">
        <v>0</v>
      </c>
      <c r="G389" s="2">
        <f t="shared" si="8"/>
        <v>80297.139320000002</v>
      </c>
      <c r="H389" s="2">
        <f t="shared" si="9"/>
        <v>0.59999999999854481</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190574.56</v>
      </c>
      <c r="D397" s="1">
        <f>'PR-RAS'!E402</f>
        <v>211461.39</v>
      </c>
      <c r="E397" s="1">
        <v>0</v>
      </c>
      <c r="F397" s="1">
        <v>0</v>
      </c>
      <c r="G397" s="2">
        <f t="shared" si="8"/>
        <v>242944.94664000004</v>
      </c>
      <c r="H397" s="2">
        <f t="shared" si="9"/>
        <v>0.83000000001629815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190574.56</v>
      </c>
      <c r="D398" s="1">
        <f>'PR-RAS'!E403</f>
        <v>211461.39</v>
      </c>
      <c r="E398" s="1">
        <v>0</v>
      </c>
      <c r="F398" s="1">
        <v>0</v>
      </c>
      <c r="G398" s="2">
        <f t="shared" si="8"/>
        <v>243558.44398000004</v>
      </c>
      <c r="H398" s="2">
        <f t="shared" si="9"/>
        <v>0.83000000001629815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409389.13999999996</v>
      </c>
      <c r="D403" s="1">
        <f>'PR-RAS'!E408</f>
        <v>643012.48</v>
      </c>
      <c r="E403" s="1">
        <v>0</v>
      </c>
      <c r="F403" s="1">
        <v>0</v>
      </c>
      <c r="G403" s="2">
        <f t="shared" si="8"/>
        <v>681556.4682</v>
      </c>
      <c r="H403" s="2">
        <f t="shared" si="9"/>
        <v>0.61999999993713573</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4023136.46</v>
      </c>
      <c r="D405" s="1">
        <f>'PR-RAS'!E410</f>
        <v>4110498.18</v>
      </c>
      <c r="E405" s="1">
        <v>0</v>
      </c>
      <c r="F405" s="1">
        <v>0</v>
      </c>
      <c r="G405" s="2">
        <f t="shared" si="8"/>
        <v>4946629.6592800003</v>
      </c>
      <c r="H405" s="2">
        <f t="shared" si="9"/>
        <v>0.64000000013038516</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1969576.44</v>
      </c>
      <c r="D407" s="1">
        <f>'PR-RAS'!E412</f>
        <v>2264222.0200000009</v>
      </c>
      <c r="E407" s="1">
        <v>0</v>
      </c>
      <c r="F407" s="1">
        <v>0</v>
      </c>
      <c r="G407" s="2">
        <f t="shared" si="8"/>
        <v>2638196.3148800009</v>
      </c>
      <c r="H407" s="2">
        <f t="shared" si="9"/>
        <v>0.46000000089406967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1700808.81</v>
      </c>
      <c r="D408" s="1">
        <f>'PR-RAS'!E413</f>
        <v>2015964.8800000001</v>
      </c>
      <c r="E408" s="1">
        <v>0</v>
      </c>
      <c r="F408" s="1">
        <v>0</v>
      </c>
      <c r="G408" s="2">
        <f t="shared" si="8"/>
        <v>2333224.5979900002</v>
      </c>
      <c r="H408" s="2">
        <f t="shared" si="9"/>
        <v>0.30999999982304871</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268767.62999999989</v>
      </c>
      <c r="D409" s="1">
        <f>'PR-RAS'!E414</f>
        <v>248257.14000000083</v>
      </c>
      <c r="E409" s="1">
        <v>0</v>
      </c>
      <c r="F409" s="1">
        <v>0</v>
      </c>
      <c r="G409" s="2">
        <f t="shared" si="8"/>
        <v>312235.01928000059</v>
      </c>
      <c r="H409" s="2">
        <f t="shared" si="9"/>
        <v>0.5100000009406358</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169036.89999999991</v>
      </c>
      <c r="D411" s="1">
        <f>'PR-RAS'!E416</f>
        <v>437804.5299999998</v>
      </c>
      <c r="E411" s="1">
        <v>0</v>
      </c>
      <c r="F411" s="1">
        <v>0</v>
      </c>
      <c r="G411" s="2">
        <f t="shared" si="8"/>
        <v>428304.84359999979</v>
      </c>
      <c r="H411" s="2">
        <f t="shared" si="9"/>
        <v>0.57000000029802322</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1969576.44</v>
      </c>
      <c r="D633" s="1">
        <f>'PR-RAS'!E639</f>
        <v>2264222.0200000009</v>
      </c>
      <c r="E633" s="1">
        <v>0</v>
      </c>
      <c r="F633" s="1">
        <v>0</v>
      </c>
      <c r="G633" s="2">
        <f t="shared" si="10"/>
        <v>4106748.9433600013</v>
      </c>
      <c r="H633" s="2">
        <f t="shared" si="11"/>
        <v>0.46000000089406967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1700808.81</v>
      </c>
      <c r="D634" s="1">
        <f>'PR-RAS'!E640</f>
        <v>2015964.8800000001</v>
      </c>
      <c r="E634" s="1">
        <v>0</v>
      </c>
      <c r="F634" s="1">
        <v>0</v>
      </c>
      <c r="G634" s="2">
        <f t="shared" si="10"/>
        <v>3628823.5148100001</v>
      </c>
      <c r="H634" s="2">
        <f t="shared" si="11"/>
        <v>0.30999999982304871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268767.62999999989</v>
      </c>
      <c r="D635" s="1">
        <f>'PR-RAS'!E641</f>
        <v>248257.14000000083</v>
      </c>
      <c r="E635" s="1">
        <v>0</v>
      </c>
      <c r="F635" s="1">
        <v>0</v>
      </c>
      <c r="G635" s="2">
        <f t="shared" si="10"/>
        <v>485188.73094000097</v>
      </c>
      <c r="H635" s="2">
        <f t="shared" si="11"/>
        <v>0.5100000009406358</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169036.89999999991</v>
      </c>
      <c r="D637" s="1">
        <f>'PR-RAS'!E643</f>
        <v>437804.5299999998</v>
      </c>
      <c r="E637" s="1">
        <v>0</v>
      </c>
      <c r="F637" s="1">
        <v>0</v>
      </c>
      <c r="G637" s="2">
        <f t="shared" si="10"/>
        <v>664394.83055999968</v>
      </c>
      <c r="H637" s="2">
        <f t="shared" si="11"/>
        <v>0.57000000029802322</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437804.5299999998</v>
      </c>
      <c r="D639" s="1">
        <f>'PR-RAS'!E645</f>
        <v>686061.67000000062</v>
      </c>
      <c r="E639" s="1">
        <v>0</v>
      </c>
      <c r="F639" s="1">
        <v>0</v>
      </c>
      <c r="G639" s="2">
        <f t="shared" si="10"/>
        <v>1154733.9810600006</v>
      </c>
      <c r="H639" s="2">
        <f t="shared" si="11"/>
        <v>0.79999999958090484</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214610.76</v>
      </c>
      <c r="D642" s="1">
        <f>'PR-RAS'!E649</f>
        <v>538384.46</v>
      </c>
      <c r="E642" s="1">
        <v>0</v>
      </c>
      <c r="F642" s="1">
        <v>0</v>
      </c>
      <c r="G642" s="2">
        <f t="shared" si="10"/>
        <v>827774.37488000002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1846597.55</v>
      </c>
      <c r="D643" s="1">
        <f>'PR-RAS'!E650</f>
        <v>2127297.33</v>
      </c>
      <c r="E643" s="1">
        <v>0</v>
      </c>
      <c r="F643" s="1">
        <v>0</v>
      </c>
      <c r="G643" s="2">
        <f t="shared" si="10"/>
        <v>3916965.3988200002</v>
      </c>
      <c r="H643" s="2">
        <f t="shared" si="11"/>
        <v>0.78000000002793968</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1522823.85</v>
      </c>
      <c r="D644" s="1">
        <f>'PR-RAS'!E651</f>
        <v>1832604.89</v>
      </c>
      <c r="E644" s="1">
        <v>0</v>
      </c>
      <c r="F644" s="1">
        <v>0</v>
      </c>
      <c r="G644" s="2">
        <f t="shared" si="10"/>
        <v>3335905.6240900001</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538384.46</v>
      </c>
      <c r="D645" s="1">
        <f>'PR-RAS'!E652</f>
        <v>833076.90000000014</v>
      </c>
      <c r="E645" s="1">
        <v>0</v>
      </c>
      <c r="F645" s="1">
        <v>0</v>
      </c>
      <c r="G645" s="2">
        <f t="shared" si="10"/>
        <v>1419722.6394400003</v>
      </c>
      <c r="H645" s="2">
        <f t="shared" si="11"/>
        <v>0.55999999982304871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395.21</v>
      </c>
      <c r="D653" s="1">
        <f>'PR-RAS'!E660</f>
        <v>0.01</v>
      </c>
      <c r="E653" s="1">
        <v>0</v>
      </c>
      <c r="F653" s="1">
        <v>0</v>
      </c>
      <c r="G653" s="2">
        <f t="shared" si="10"/>
        <v>257.68995999999999</v>
      </c>
      <c r="H653" s="2">
        <f t="shared" si="11"/>
        <v>0.21999999999997955</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47101.9</v>
      </c>
      <c r="D654" s="1">
        <f>'PR-RAS'!E661</f>
        <v>6920.63</v>
      </c>
      <c r="E654" s="1">
        <v>0</v>
      </c>
      <c r="F654" s="1">
        <v>0</v>
      </c>
      <c r="G654" s="2">
        <f t="shared" si="10"/>
        <v>39795.883480000004</v>
      </c>
      <c r="H654" s="2">
        <f t="shared" si="11"/>
        <v>0.46999999999843567</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6808.8</v>
      </c>
      <c r="D655" s="1">
        <f>'PR-RAS'!E662</f>
        <v>31780</v>
      </c>
      <c r="E655" s="1">
        <v>0</v>
      </c>
      <c r="F655" s="1">
        <v>0</v>
      </c>
      <c r="G655" s="2">
        <f t="shared" si="10"/>
        <v>46021.195200000002</v>
      </c>
      <c r="H655" s="2">
        <f t="shared" si="11"/>
        <v>0.1999999999998181</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167596.70000000001</v>
      </c>
      <c r="D658" s="1">
        <f>'PR-RAS'!E665</f>
        <v>158700</v>
      </c>
      <c r="E658" s="1">
        <v>0</v>
      </c>
      <c r="F658" s="1">
        <v>0</v>
      </c>
      <c r="G658" s="2">
        <f t="shared" si="10"/>
        <v>318642.83190000005</v>
      </c>
      <c r="H658" s="2">
        <f t="shared" si="11"/>
        <v>0.29999999998835847</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47625</v>
      </c>
      <c r="D659" s="1">
        <f>'PR-RAS'!E666</f>
        <v>19636.14</v>
      </c>
      <c r="E659" s="1">
        <v>0</v>
      </c>
      <c r="F659" s="1">
        <v>0</v>
      </c>
      <c r="G659" s="2">
        <f t="shared" si="10"/>
        <v>57178.410240000005</v>
      </c>
      <c r="H659" s="2">
        <f t="shared" si="11"/>
        <v>0.13999999999941792</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40082.400000000001</v>
      </c>
      <c r="E668" s="1">
        <v>0</v>
      </c>
      <c r="F668" s="1">
        <v>0</v>
      </c>
      <c r="G668" s="2">
        <f t="shared" si="10"/>
        <v>53469.921600000001</v>
      </c>
      <c r="H668" s="2">
        <f t="shared" si="11"/>
        <v>0.40000000000145519</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13723.54</v>
      </c>
      <c r="D691" s="1">
        <f>'PR-RAS'!E698</f>
        <v>0</v>
      </c>
      <c r="E691" s="1">
        <v>0</v>
      </c>
      <c r="F691" s="1">
        <v>0</v>
      </c>
      <c r="G691" s="2">
        <f t="shared" si="10"/>
        <v>9469.2425999999996</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79298.91</v>
      </c>
      <c r="D703" s="1">
        <f>'PR-RAS'!E710</f>
        <v>78936.47</v>
      </c>
      <c r="E703" s="1">
        <v>0</v>
      </c>
      <c r="F703" s="1">
        <v>0</v>
      </c>
      <c r="G703" s="2">
        <f t="shared" si="10"/>
        <v>166494.63869999998</v>
      </c>
      <c r="H703" s="2">
        <f t="shared" si="11"/>
        <v>0.55999999999767169</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341.96</v>
      </c>
      <c r="D705" s="1">
        <f>'PR-RAS'!E712</f>
        <v>0</v>
      </c>
      <c r="E705" s="1">
        <v>0</v>
      </c>
      <c r="F705" s="1">
        <v>0</v>
      </c>
      <c r="G705" s="2">
        <f t="shared" si="10"/>
        <v>240.73983999999996</v>
      </c>
      <c r="H705" s="2">
        <f t="shared" si="11"/>
        <v>4.0000000000020464E-2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4533.58</v>
      </c>
      <c r="D709" s="1">
        <f>'PR-RAS'!E716</f>
        <v>0</v>
      </c>
      <c r="E709" s="1">
        <v>0</v>
      </c>
      <c r="F709" s="1">
        <v>0</v>
      </c>
      <c r="G709" s="2">
        <f t="shared" si="10"/>
        <v>3209.7746399999996</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878.77</v>
      </c>
      <c r="D711" s="1">
        <f>'PR-RAS'!E718</f>
        <v>1733.4</v>
      </c>
      <c r="E711" s="1">
        <v>0</v>
      </c>
      <c r="F711" s="1">
        <v>0</v>
      </c>
      <c r="G711" s="2">
        <f t="shared" si="10"/>
        <v>3085.3546999999999</v>
      </c>
      <c r="H711" s="2">
        <f t="shared" si="11"/>
        <v>0.63000000000010914</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2229.6999999999998</v>
      </c>
      <c r="D713" s="1">
        <f>'PR-RAS'!E720</f>
        <v>2006.73</v>
      </c>
      <c r="E713" s="1">
        <v>0</v>
      </c>
      <c r="F713" s="1">
        <v>0</v>
      </c>
      <c r="G713" s="2">
        <f t="shared" si="10"/>
        <v>4445.1299199999994</v>
      </c>
      <c r="H713" s="2">
        <f t="shared" si="11"/>
        <v>0.57000000000016371</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230.46</v>
      </c>
      <c r="D719" s="1">
        <f>'PR-RAS'!E726</f>
        <v>0</v>
      </c>
      <c r="E719" s="1">
        <v>0</v>
      </c>
      <c r="F719" s="1">
        <v>0</v>
      </c>
      <c r="G719" s="2">
        <f t="shared" si="10"/>
        <v>165.47028</v>
      </c>
      <c r="H719" s="2">
        <f t="shared" si="11"/>
        <v>0.46000000000000796</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845.63</v>
      </c>
      <c r="D756" s="1">
        <f>'PR-RAS'!E763</f>
        <v>0</v>
      </c>
      <c r="E756" s="1">
        <v>0</v>
      </c>
      <c r="F756" s="1">
        <v>0</v>
      </c>
      <c r="G756" s="2">
        <f t="shared" si="10"/>
        <v>638.45065</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13747.48</v>
      </c>
      <c r="D760" s="1">
        <f>'PR-RAS'!E767</f>
        <v>39698.800000000003</v>
      </c>
      <c r="E760" s="1">
        <v>0</v>
      </c>
      <c r="F760" s="1">
        <v>0</v>
      </c>
      <c r="G760" s="2">
        <f t="shared" si="10"/>
        <v>70697.115720000002</v>
      </c>
      <c r="H760" s="2">
        <f t="shared" si="11"/>
        <v>0.67999999999665306</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12806.33</v>
      </c>
      <c r="D763" s="1">
        <f>'PR-RAS'!E770</f>
        <v>9959.93</v>
      </c>
      <c r="E763" s="1">
        <v>0</v>
      </c>
      <c r="F763" s="1">
        <v>0</v>
      </c>
      <c r="G763" s="2">
        <f t="shared" si="10"/>
        <v>24937.356780000002</v>
      </c>
      <c r="H763" s="2">
        <f t="shared" si="11"/>
        <v>0.3999999999996362</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2708.93</v>
      </c>
      <c r="D809" s="1">
        <f>'PR-RAS'!E816</f>
        <v>1240</v>
      </c>
      <c r="E809" s="1">
        <v>0</v>
      </c>
      <c r="F809" s="1">
        <v>0</v>
      </c>
      <c r="G809" s="2">
        <f t="shared" si="10"/>
        <v>4192.6554400000005</v>
      </c>
      <c r="H809" s="2">
        <f t="shared" si="11"/>
        <v>7.0000000000163709E-2</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7175.92</v>
      </c>
      <c r="D810" s="1">
        <f>'PR-RAS'!E817</f>
        <v>8686.6200000000008</v>
      </c>
      <c r="E810" s="1">
        <v>0</v>
      </c>
      <c r="F810" s="1">
        <v>0</v>
      </c>
      <c r="G810" s="2">
        <f t="shared" ref="G810:G983" si="18">(B810/1000)*(C810*1+D810*2)</f>
        <v>19860.270440000004</v>
      </c>
      <c r="H810" s="2">
        <f t="shared" ref="H810:H1067" si="19">ABS(C810-ROUND(C810,0))+ABS(D810-ROUND(D810,0))</f>
        <v>0.45999999999912689</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13376.79</v>
      </c>
      <c r="D812" s="1">
        <f>'PR-RAS'!E819</f>
        <v>16535</v>
      </c>
      <c r="E812" s="1">
        <v>0</v>
      </c>
      <c r="F812" s="1">
        <v>0</v>
      </c>
      <c r="G812" s="2">
        <f t="shared" si="18"/>
        <v>37668.346690000006</v>
      </c>
      <c r="H812" s="2">
        <f t="shared" si="19"/>
        <v>0.20999999999912689</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11015.96</v>
      </c>
      <c r="D814" s="1">
        <f>'PR-RAS'!E821</f>
        <v>14193.48</v>
      </c>
      <c r="E814" s="1">
        <v>0</v>
      </c>
      <c r="F814" s="1">
        <v>0</v>
      </c>
      <c r="G814" s="2">
        <f t="shared" si="18"/>
        <v>32034.573959999998</v>
      </c>
      <c r="H814" s="2">
        <f t="shared" si="19"/>
        <v>0.52000000000043656</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4420</v>
      </c>
      <c r="E816" s="1">
        <v>0</v>
      </c>
      <c r="F816" s="1">
        <v>0</v>
      </c>
      <c r="G816" s="2">
        <f t="shared" si="18"/>
        <v>7204.5999999999995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11263.99</v>
      </c>
      <c r="D821" s="1">
        <f>'PR-RAS'!E828</f>
        <v>11959.44</v>
      </c>
      <c r="E821" s="1">
        <v>0</v>
      </c>
      <c r="F821" s="1">
        <v>0</v>
      </c>
      <c r="G821" s="2">
        <f t="shared" si="18"/>
        <v>28849.953400000002</v>
      </c>
      <c r="H821" s="2">
        <f t="shared" si="19"/>
        <v>0.4500000000007276</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11386414.859999998</v>
      </c>
      <c r="D984" s="6">
        <f>BILANCA!E6</f>
        <v>12297292.93</v>
      </c>
      <c r="E984" s="6">
        <v>0</v>
      </c>
      <c r="F984" s="6">
        <v>0</v>
      </c>
      <c r="G984" s="7">
        <f t="shared" ref="G984:G1241" si="22">B984/1000*C984+B984/500*D984</f>
        <v>35981.000719999996</v>
      </c>
      <c r="H984" s="7">
        <f t="shared" si="19"/>
        <v>0.21000000275671482</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9362188.2899999972</v>
      </c>
      <c r="D985" s="1">
        <f>BILANCA!E7</f>
        <v>9941379.629999999</v>
      </c>
      <c r="E985" s="1">
        <v>0</v>
      </c>
      <c r="F985" s="1">
        <v>0</v>
      </c>
      <c r="G985" s="2">
        <f t="shared" si="22"/>
        <v>58489.895099999994</v>
      </c>
      <c r="H985" s="2">
        <f t="shared" si="19"/>
        <v>0.65999999828636646</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4170785.84</v>
      </c>
      <c r="D986" s="1">
        <f>BILANCA!E8</f>
        <v>4366957.09</v>
      </c>
      <c r="E986" s="1">
        <v>0</v>
      </c>
      <c r="F986" s="1">
        <v>0</v>
      </c>
      <c r="G986" s="2">
        <f t="shared" si="22"/>
        <v>38714.100059999997</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4170785.84</v>
      </c>
      <c r="D987" s="1">
        <f>BILANCA!E9</f>
        <v>4366957.09</v>
      </c>
      <c r="E987" s="1">
        <v>0</v>
      </c>
      <c r="F987" s="1">
        <v>0</v>
      </c>
      <c r="G987" s="2">
        <f t="shared" si="22"/>
        <v>51618.800080000001</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4615615.5099999979</v>
      </c>
      <c r="D990" s="1">
        <f>BILANCA!E12</f>
        <v>4783508.3099999996</v>
      </c>
      <c r="E990" s="1">
        <v>0</v>
      </c>
      <c r="F990" s="1">
        <v>0</v>
      </c>
      <c r="G990" s="2">
        <f t="shared" si="22"/>
        <v>99278.424909999972</v>
      </c>
      <c r="H990" s="2">
        <f t="shared" si="19"/>
        <v>0.80000000167638063</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4450848.629999999</v>
      </c>
      <c r="D991" s="1">
        <f>BILANCA!E13</f>
        <v>4570938.7</v>
      </c>
      <c r="E991" s="1">
        <v>0</v>
      </c>
      <c r="F991" s="1">
        <v>0</v>
      </c>
      <c r="G991" s="2">
        <f t="shared" si="22"/>
        <v>108741.80824000001</v>
      </c>
      <c r="H991" s="2">
        <f t="shared" si="19"/>
        <v>0.67000000085681677</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2722310.28</v>
      </c>
      <c r="D993" s="1">
        <f>BILANCA!E15</f>
        <v>2730010.28</v>
      </c>
      <c r="E993" s="1">
        <v>0</v>
      </c>
      <c r="F993" s="1">
        <v>0</v>
      </c>
      <c r="G993" s="2">
        <f t="shared" si="22"/>
        <v>81823.308399999994</v>
      </c>
      <c r="H993" s="2">
        <f t="shared" si="19"/>
        <v>0.55999999959021807</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1349743.91</v>
      </c>
      <c r="D994" s="1">
        <f>BILANCA!E16</f>
        <v>1518366.26</v>
      </c>
      <c r="E994" s="1">
        <v>0</v>
      </c>
      <c r="F994" s="1">
        <v>0</v>
      </c>
      <c r="G994" s="2">
        <f t="shared" si="22"/>
        <v>48251.240729999998</v>
      </c>
      <c r="H994" s="2">
        <f t="shared" si="19"/>
        <v>0.35000000009313226</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1899896.88</v>
      </c>
      <c r="D995" s="1">
        <f>BILANCA!E17</f>
        <v>2011699.24</v>
      </c>
      <c r="E995" s="1">
        <v>0</v>
      </c>
      <c r="F995" s="1">
        <v>0</v>
      </c>
      <c r="G995" s="2">
        <f t="shared" si="22"/>
        <v>71079.544320000001</v>
      </c>
      <c r="H995" s="2">
        <f t="shared" si="19"/>
        <v>0.36000000010244548</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1521102.44</v>
      </c>
      <c r="D996" s="1">
        <f>BILANCA!E18</f>
        <v>1689137.08</v>
      </c>
      <c r="E996" s="1">
        <v>0</v>
      </c>
      <c r="F996" s="1">
        <v>0</v>
      </c>
      <c r="G996" s="2">
        <f t="shared" si="22"/>
        <v>63691.895799999998</v>
      </c>
      <c r="H996" s="2">
        <f t="shared" si="19"/>
        <v>0.52000000001862645</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70194.850000000006</v>
      </c>
      <c r="D997" s="1">
        <f>BILANCA!E19</f>
        <v>67767.229999999952</v>
      </c>
      <c r="E997" s="1">
        <v>0</v>
      </c>
      <c r="F997" s="1">
        <v>0</v>
      </c>
      <c r="G997" s="2">
        <f t="shared" si="22"/>
        <v>2880.2103399999987</v>
      </c>
      <c r="H997" s="2">
        <f t="shared" si="19"/>
        <v>0.37999999994644895</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28292.33</v>
      </c>
      <c r="D998" s="1">
        <f>BILANCA!E20</f>
        <v>29045.33</v>
      </c>
      <c r="E998" s="1">
        <v>0</v>
      </c>
      <c r="F998" s="1">
        <v>0</v>
      </c>
      <c r="G998" s="2">
        <f t="shared" si="22"/>
        <v>1295.74485</v>
      </c>
      <c r="H998" s="2">
        <f t="shared" si="19"/>
        <v>0.66000000000349246</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18905.71</v>
      </c>
      <c r="D999" s="1">
        <f>BILANCA!E21</f>
        <v>19270.71</v>
      </c>
      <c r="E999" s="1">
        <v>0</v>
      </c>
      <c r="F999" s="1">
        <v>0</v>
      </c>
      <c r="G999" s="2">
        <f t="shared" si="22"/>
        <v>919.15408000000002</v>
      </c>
      <c r="H999" s="2">
        <f t="shared" si="19"/>
        <v>0.58000000000174623</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13018.83</v>
      </c>
      <c r="D1000" s="1">
        <f>BILANCA!E22</f>
        <v>14213.23</v>
      </c>
      <c r="E1000" s="1">
        <v>0</v>
      </c>
      <c r="F1000" s="1">
        <v>0</v>
      </c>
      <c r="G1000" s="2">
        <f t="shared" si="22"/>
        <v>704.56993</v>
      </c>
      <c r="H1000" s="2">
        <f t="shared" si="19"/>
        <v>0.3999999999996362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250.45</v>
      </c>
      <c r="D1003" s="1">
        <f>BILANCA!E25</f>
        <v>250.45</v>
      </c>
      <c r="E1003" s="1">
        <v>0</v>
      </c>
      <c r="F1003" s="1">
        <v>0</v>
      </c>
      <c r="G1003" s="2">
        <f t="shared" si="22"/>
        <v>15.026999999999997</v>
      </c>
      <c r="H1003" s="2">
        <f t="shared" si="19"/>
        <v>0.89999999999997726</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240284.11</v>
      </c>
      <c r="D1004" s="1">
        <f>BILANCA!E26</f>
        <v>259994.99</v>
      </c>
      <c r="E1004" s="1">
        <v>0</v>
      </c>
      <c r="F1004" s="1">
        <v>0</v>
      </c>
      <c r="G1004" s="2">
        <f t="shared" si="22"/>
        <v>15965.75589</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230556.58</v>
      </c>
      <c r="D1006" s="1">
        <f>BILANCA!E28</f>
        <v>255007.48</v>
      </c>
      <c r="E1006" s="1">
        <v>0</v>
      </c>
      <c r="F1006" s="1">
        <v>0</v>
      </c>
      <c r="G1006" s="2">
        <f t="shared" si="22"/>
        <v>17033.145420000001</v>
      </c>
      <c r="H1006" s="2">
        <f t="shared" si="19"/>
        <v>0.90000000002328306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2787.17</v>
      </c>
      <c r="D1007" s="1">
        <f>BILANCA!E29</f>
        <v>1990.83</v>
      </c>
      <c r="E1007" s="1">
        <v>0</v>
      </c>
      <c r="F1007" s="1">
        <v>0</v>
      </c>
      <c r="G1007" s="2">
        <f t="shared" si="22"/>
        <v>162.45192</v>
      </c>
      <c r="H1007" s="2">
        <f t="shared" si="19"/>
        <v>0.34000000000014552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12940.47</v>
      </c>
      <c r="D1008" s="1">
        <f>BILANCA!E30</f>
        <v>12940.47</v>
      </c>
      <c r="E1008" s="1">
        <v>0</v>
      </c>
      <c r="F1008" s="1">
        <v>0</v>
      </c>
      <c r="G1008" s="2">
        <f t="shared" si="22"/>
        <v>970.53525000000002</v>
      </c>
      <c r="H1008" s="2">
        <f t="shared" si="19"/>
        <v>0.93999999999869033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10153.299999999999</v>
      </c>
      <c r="D1012" s="1">
        <f>BILANCA!E34</f>
        <v>10949.64</v>
      </c>
      <c r="E1012" s="1">
        <v>0</v>
      </c>
      <c r="F1012" s="1">
        <v>0</v>
      </c>
      <c r="G1012" s="2">
        <f t="shared" si="22"/>
        <v>929.52481999999998</v>
      </c>
      <c r="H1012" s="2">
        <f t="shared" si="19"/>
        <v>0.65999999999985448</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2858.8500000000004</v>
      </c>
      <c r="D1013" s="1">
        <f>BILANCA!E35</f>
        <v>12538.71</v>
      </c>
      <c r="E1013" s="1">
        <v>0</v>
      </c>
      <c r="F1013" s="1">
        <v>0</v>
      </c>
      <c r="G1013" s="2">
        <f t="shared" si="22"/>
        <v>838.08809999999994</v>
      </c>
      <c r="H1013" s="2">
        <f t="shared" si="19"/>
        <v>0.44000000000050932</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2600.0500000000002</v>
      </c>
      <c r="D1014" s="1">
        <f>BILANCA!E36</f>
        <v>2860.05</v>
      </c>
      <c r="E1014" s="1">
        <v>0</v>
      </c>
      <c r="F1014" s="1">
        <v>0</v>
      </c>
      <c r="G1014" s="2">
        <f t="shared" si="22"/>
        <v>257.92465000000004</v>
      </c>
      <c r="H1014" s="2">
        <f t="shared" si="19"/>
        <v>0.1000000000003638</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2813.72</v>
      </c>
      <c r="D1015" s="1">
        <f>BILANCA!E37</f>
        <v>12291.43</v>
      </c>
      <c r="E1015" s="1">
        <v>0</v>
      </c>
      <c r="F1015" s="1">
        <v>0</v>
      </c>
      <c r="G1015" s="2">
        <f t="shared" si="22"/>
        <v>876.69056</v>
      </c>
      <c r="H1015" s="2">
        <f t="shared" si="19"/>
        <v>0.71000000000049113</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2554.92</v>
      </c>
      <c r="D1018" s="1">
        <f>BILANCA!E40</f>
        <v>2612.77</v>
      </c>
      <c r="E1018" s="1">
        <v>0</v>
      </c>
      <c r="F1018" s="1">
        <v>0</v>
      </c>
      <c r="G1018" s="2">
        <f t="shared" si="22"/>
        <v>272.31610000000001</v>
      </c>
      <c r="H1018" s="2">
        <f t="shared" si="19"/>
        <v>0.30999999999994543</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88926.010000000126</v>
      </c>
      <c r="D1023" s="1">
        <f>BILANCA!E45</f>
        <v>130272.84000000008</v>
      </c>
      <c r="E1023" s="1">
        <v>0</v>
      </c>
      <c r="F1023" s="1">
        <v>0</v>
      </c>
      <c r="G1023" s="2">
        <f t="shared" si="22"/>
        <v>13978.867600000012</v>
      </c>
      <c r="H1023" s="2">
        <f t="shared" si="19"/>
        <v>0.17000000004190952</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14319.02</v>
      </c>
      <c r="D1025" s="1">
        <f>BILANCA!E47</f>
        <v>19319.02</v>
      </c>
      <c r="E1025" s="1">
        <v>0</v>
      </c>
      <c r="F1025" s="1">
        <v>0</v>
      </c>
      <c r="G1025" s="2">
        <f t="shared" si="22"/>
        <v>2224.1965200000004</v>
      </c>
      <c r="H1025" s="2">
        <f t="shared" si="19"/>
        <v>4.0000000000873115E-2</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628683.93000000005</v>
      </c>
      <c r="D1026" s="1">
        <f>BILANCA!E48</f>
        <v>714786.26</v>
      </c>
      <c r="E1026" s="1">
        <v>0</v>
      </c>
      <c r="F1026" s="1">
        <v>0</v>
      </c>
      <c r="G1026" s="2">
        <f t="shared" si="22"/>
        <v>88505.027349999989</v>
      </c>
      <c r="H1026" s="2">
        <f t="shared" si="19"/>
        <v>0.32999999995809048</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554076.93999999994</v>
      </c>
      <c r="D1028" s="1">
        <f>BILANCA!E50</f>
        <v>603832.43999999994</v>
      </c>
      <c r="E1028" s="1">
        <v>0</v>
      </c>
      <c r="F1028" s="1">
        <v>0</v>
      </c>
      <c r="G1028" s="2">
        <f t="shared" si="22"/>
        <v>79278.381899999993</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51901.41</v>
      </c>
      <c r="D1032" s="1">
        <f>BILANCA!E54</f>
        <v>51919.41</v>
      </c>
      <c r="E1032" s="1">
        <v>0</v>
      </c>
      <c r="F1032" s="1">
        <v>0</v>
      </c>
      <c r="G1032" s="2">
        <f t="shared" si="22"/>
        <v>7631.2712700000011</v>
      </c>
      <c r="H1032" s="2">
        <f t="shared" si="19"/>
        <v>0.82000000000698492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51901.41</v>
      </c>
      <c r="D1033" s="1">
        <f>BILANCA!E55</f>
        <v>51919.41</v>
      </c>
      <c r="E1033" s="1">
        <v>0</v>
      </c>
      <c r="F1033" s="1">
        <v>0</v>
      </c>
      <c r="G1033" s="2">
        <f t="shared" si="22"/>
        <v>7787.0115000000005</v>
      </c>
      <c r="H1033" s="2">
        <f t="shared" si="19"/>
        <v>0.82000000000698492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575786.93999999994</v>
      </c>
      <c r="D1034" s="1">
        <f>BILANCA!E56</f>
        <v>790914.23</v>
      </c>
      <c r="E1034" s="1">
        <v>0</v>
      </c>
      <c r="F1034" s="1">
        <v>0</v>
      </c>
      <c r="G1034" s="2">
        <f t="shared" si="22"/>
        <v>110038.3854</v>
      </c>
      <c r="H1034" s="2">
        <f t="shared" si="19"/>
        <v>0.2900000000372529</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575786.93999999994</v>
      </c>
      <c r="D1035" s="1">
        <f>BILANCA!E57</f>
        <v>790914.23</v>
      </c>
      <c r="E1035" s="1">
        <v>0</v>
      </c>
      <c r="F1035" s="1">
        <v>0</v>
      </c>
      <c r="G1035" s="2">
        <f t="shared" si="22"/>
        <v>112196.00079999998</v>
      </c>
      <c r="H1035" s="2">
        <f t="shared" si="19"/>
        <v>0.2900000000372529</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2024226.5699999998</v>
      </c>
      <c r="D1046" s="1">
        <f>BILANCA!E68</f>
        <v>2355913.2999999998</v>
      </c>
      <c r="E1046" s="1">
        <v>0</v>
      </c>
      <c r="F1046" s="1">
        <v>0</v>
      </c>
      <c r="G1046" s="2">
        <f t="shared" si="22"/>
        <v>424371.34970999998</v>
      </c>
      <c r="H1046" s="2">
        <f t="shared" si="19"/>
        <v>0.72999999998137355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538384.46</v>
      </c>
      <c r="D1047" s="1">
        <f>BILANCA!E69</f>
        <v>833076.9</v>
      </c>
      <c r="E1047" s="1">
        <v>0</v>
      </c>
      <c r="F1047" s="1">
        <v>0</v>
      </c>
      <c r="G1047" s="2">
        <f t="shared" si="22"/>
        <v>141090.44864000002</v>
      </c>
      <c r="H1047" s="2">
        <f t="shared" si="19"/>
        <v>0.55999999993946403</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538369.74</v>
      </c>
      <c r="D1048" s="1">
        <f>BILANCA!E70</f>
        <v>833075.84</v>
      </c>
      <c r="E1048" s="1">
        <v>0</v>
      </c>
      <c r="F1048" s="1">
        <v>0</v>
      </c>
      <c r="G1048" s="2">
        <f t="shared" si="22"/>
        <v>143293.89230000001</v>
      </c>
      <c r="H1048" s="2">
        <f t="shared" si="19"/>
        <v>0.42000000004190952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538369.74</v>
      </c>
      <c r="D1050" s="1">
        <f>BILANCA!E72</f>
        <v>833075.84</v>
      </c>
      <c r="E1050" s="1">
        <v>0</v>
      </c>
      <c r="F1050" s="1">
        <v>0</v>
      </c>
      <c r="G1050" s="2">
        <f t="shared" si="22"/>
        <v>147702.93514000002</v>
      </c>
      <c r="H1050" s="2">
        <f t="shared" si="19"/>
        <v>0.42000000004190952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14.72</v>
      </c>
      <c r="D1054" s="1">
        <f>BILANCA!E76</f>
        <v>1.06</v>
      </c>
      <c r="E1054" s="1">
        <v>0</v>
      </c>
      <c r="F1054" s="1">
        <v>0</v>
      </c>
      <c r="G1054" s="2">
        <f t="shared" si="22"/>
        <v>1.19564</v>
      </c>
      <c r="H1054" s="2">
        <f t="shared" si="19"/>
        <v>0.33999999999999941</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12681.71</v>
      </c>
      <c r="D1056" s="1">
        <f>BILANCA!E78</f>
        <v>5658.71</v>
      </c>
      <c r="E1056" s="1">
        <v>0</v>
      </c>
      <c r="F1056" s="1">
        <v>0</v>
      </c>
      <c r="G1056" s="2">
        <f t="shared" si="22"/>
        <v>1751.9364899999998</v>
      </c>
      <c r="H1056" s="2">
        <f t="shared" si="19"/>
        <v>0.58000000000083674</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30.61</v>
      </c>
      <c r="D1061" s="1">
        <f>BILANCA!E83</f>
        <v>30.61</v>
      </c>
      <c r="E1061" s="1">
        <v>0</v>
      </c>
      <c r="F1061" s="1">
        <v>0</v>
      </c>
      <c r="G1061" s="2">
        <f t="shared" si="22"/>
        <v>7.1627399999999994</v>
      </c>
      <c r="H1061" s="2">
        <f t="shared" si="19"/>
        <v>0.78000000000000114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216.28</v>
      </c>
      <c r="D1062" s="1">
        <f>BILANCA!E84</f>
        <v>216.28</v>
      </c>
      <c r="E1062" s="1">
        <v>0</v>
      </c>
      <c r="F1062" s="1">
        <v>0</v>
      </c>
      <c r="G1062" s="2">
        <f t="shared" si="22"/>
        <v>51.258360000000003</v>
      </c>
      <c r="H1062" s="2">
        <f t="shared" si="19"/>
        <v>0.56000000000000227</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12434.82</v>
      </c>
      <c r="D1064" s="1">
        <f>BILANCA!E86</f>
        <v>5411.82</v>
      </c>
      <c r="E1064" s="1">
        <v>0</v>
      </c>
      <c r="F1064" s="1">
        <v>0</v>
      </c>
      <c r="G1064" s="2">
        <f t="shared" si="22"/>
        <v>1883.93526</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1370920.43</v>
      </c>
      <c r="D1112" s="1">
        <f>BILANCA!E134</f>
        <v>1370920.43</v>
      </c>
      <c r="E1112" s="1">
        <v>0</v>
      </c>
      <c r="F1112" s="1">
        <v>0</v>
      </c>
      <c r="G1112" s="2">
        <f t="shared" si="22"/>
        <v>530546.20640999998</v>
      </c>
      <c r="H1112" s="2">
        <f t="shared" si="23"/>
        <v>0.85999999986961484</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1370920.43</v>
      </c>
      <c r="D1113" s="1">
        <f>BILANCA!E135</f>
        <v>1370920.43</v>
      </c>
      <c r="E1113" s="1">
        <v>0</v>
      </c>
      <c r="F1113" s="1">
        <v>0</v>
      </c>
      <c r="G1113" s="2">
        <f t="shared" si="22"/>
        <v>534658.96769999992</v>
      </c>
      <c r="H1113" s="2">
        <f t="shared" si="23"/>
        <v>0.85999999986961484</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1370920.43</v>
      </c>
      <c r="D1117" s="1">
        <f>BILANCA!E139</f>
        <v>1370920.43</v>
      </c>
      <c r="E1117" s="1">
        <v>0</v>
      </c>
      <c r="F1117" s="1">
        <v>0</v>
      </c>
      <c r="G1117" s="2">
        <f t="shared" si="22"/>
        <v>551110.01286000002</v>
      </c>
      <c r="H1117" s="2">
        <f t="shared" si="23"/>
        <v>0.85999999986961484</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98921.899999999965</v>
      </c>
      <c r="D1124" s="1">
        <f>BILANCA!E146</f>
        <v>146257.25999999995</v>
      </c>
      <c r="E1124" s="1">
        <v>0</v>
      </c>
      <c r="F1124" s="1">
        <v>0</v>
      </c>
      <c r="G1124" s="2">
        <f t="shared" si="22"/>
        <v>55192.535219999976</v>
      </c>
      <c r="H1124" s="2">
        <f t="shared" si="23"/>
        <v>0.35999999998603016</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82276.600000000006</v>
      </c>
      <c r="D1125" s="1">
        <f>BILANCA!E147</f>
        <v>85311.09</v>
      </c>
      <c r="E1125" s="1">
        <v>0</v>
      </c>
      <c r="F1125" s="1">
        <v>0</v>
      </c>
      <c r="G1125" s="2">
        <f t="shared" si="22"/>
        <v>35911.626759999999</v>
      </c>
      <c r="H1125" s="2">
        <f t="shared" si="23"/>
        <v>0.48999999999068677</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24497.360000000001</v>
      </c>
      <c r="D1136" s="1">
        <f>BILANCA!E158</f>
        <v>61296.94</v>
      </c>
      <c r="E1136" s="1">
        <v>0</v>
      </c>
      <c r="F1136" s="1">
        <v>0</v>
      </c>
      <c r="G1136" s="2">
        <f t="shared" si="22"/>
        <v>22504.959719999999</v>
      </c>
      <c r="H1136" s="2">
        <f t="shared" si="23"/>
        <v>0.41999999999825377</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178440.26</v>
      </c>
      <c r="D1137" s="1">
        <f>BILANCA!E159</f>
        <v>238762.93</v>
      </c>
      <c r="E1137" s="1">
        <v>0</v>
      </c>
      <c r="F1137" s="1">
        <v>0</v>
      </c>
      <c r="G1137" s="2">
        <f t="shared" si="22"/>
        <v>101018.78247999999</v>
      </c>
      <c r="H1137" s="2">
        <f t="shared" si="23"/>
        <v>0.33000000001629815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186292.32</v>
      </c>
      <c r="D1141" s="1">
        <f>BILANCA!E163</f>
        <v>239113.7</v>
      </c>
      <c r="E1141" s="1">
        <v>0</v>
      </c>
      <c r="F1141" s="1">
        <v>0</v>
      </c>
      <c r="G1141" s="2">
        <f t="shared" si="22"/>
        <v>104994.11576</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3318.0699999999997</v>
      </c>
      <c r="D1142" s="1">
        <f>BILANCA!E164</f>
        <v>0</v>
      </c>
      <c r="E1142" s="1">
        <v>0</v>
      </c>
      <c r="F1142" s="1">
        <v>0</v>
      </c>
      <c r="G1142" s="2">
        <f t="shared" si="22"/>
        <v>527.57312999999999</v>
      </c>
      <c r="H1142" s="2">
        <f t="shared" si="23"/>
        <v>6.9999999999708962E-2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13976.84</v>
      </c>
      <c r="D1143" s="1">
        <f>BILANCA!E165</f>
        <v>10658.77</v>
      </c>
      <c r="E1143" s="1">
        <v>0</v>
      </c>
      <c r="F1143" s="1">
        <v>0</v>
      </c>
      <c r="G1143" s="2">
        <f t="shared" si="22"/>
        <v>5647.1008000000002</v>
      </c>
      <c r="H1143" s="2">
        <f t="shared" si="23"/>
        <v>0.38999999999941792</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513.91999999999996</v>
      </c>
      <c r="D1144" s="1">
        <f>BILANCA!E166</f>
        <v>373.92</v>
      </c>
      <c r="E1144" s="1">
        <v>0</v>
      </c>
      <c r="F1144" s="1">
        <v>0</v>
      </c>
      <c r="G1144" s="2">
        <f t="shared" si="22"/>
        <v>203.14336</v>
      </c>
      <c r="H1144" s="2">
        <f t="shared" si="23"/>
        <v>0.16000000000002501</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11172.69</v>
      </c>
      <c r="D1147" s="1">
        <f>BILANCA!E169</f>
        <v>11032.69</v>
      </c>
      <c r="E1147" s="1">
        <v>0</v>
      </c>
      <c r="F1147" s="1">
        <v>0</v>
      </c>
      <c r="G1147" s="2">
        <f t="shared" si="22"/>
        <v>5451.0434800000003</v>
      </c>
      <c r="H1147" s="2">
        <f t="shared" si="23"/>
        <v>0.61999999999898137</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11386414.859999998</v>
      </c>
      <c r="D1152" s="1">
        <f>BILANCA!E175</f>
        <v>12297292.930000002</v>
      </c>
      <c r="E1152" s="1">
        <v>0</v>
      </c>
      <c r="F1152" s="1">
        <v>0</v>
      </c>
      <c r="G1152" s="2">
        <f t="shared" si="22"/>
        <v>6080789.1216800008</v>
      </c>
      <c r="H1152" s="2">
        <f t="shared" si="23"/>
        <v>0.21000000089406967</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113261.75</v>
      </c>
      <c r="D1153" s="1">
        <f>BILANCA!E176</f>
        <v>152674.05000000002</v>
      </c>
      <c r="E1153" s="1">
        <v>0</v>
      </c>
      <c r="F1153" s="1">
        <v>0</v>
      </c>
      <c r="G1153" s="2">
        <f t="shared" si="22"/>
        <v>71163.674500000008</v>
      </c>
      <c r="H1153" s="2">
        <f t="shared" si="23"/>
        <v>0.3000000000174623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17568.41</v>
      </c>
      <c r="D1154" s="1">
        <f>BILANCA!E177</f>
        <v>10120.379999999999</v>
      </c>
      <c r="E1154" s="1">
        <v>0</v>
      </c>
      <c r="F1154" s="1">
        <v>0</v>
      </c>
      <c r="G1154" s="2">
        <f t="shared" si="22"/>
        <v>6465.3680700000004</v>
      </c>
      <c r="H1154" s="2">
        <f t="shared" si="23"/>
        <v>0.78999999999905413</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26.79</v>
      </c>
      <c r="E1155" s="1">
        <v>0</v>
      </c>
      <c r="F1155" s="1">
        <v>0</v>
      </c>
      <c r="G1155" s="2">
        <f t="shared" si="22"/>
        <v>9.2157599999999995</v>
      </c>
      <c r="H1155" s="2">
        <f t="shared" si="23"/>
        <v>0.21000000000000085</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16613.560000000001</v>
      </c>
      <c r="D1156" s="1">
        <f>BILANCA!E179</f>
        <v>9252.06</v>
      </c>
      <c r="E1156" s="1">
        <v>0</v>
      </c>
      <c r="F1156" s="1">
        <v>0</v>
      </c>
      <c r="G1156" s="2">
        <f t="shared" si="22"/>
        <v>6075.3586399999995</v>
      </c>
      <c r="H1156" s="2">
        <f t="shared" si="23"/>
        <v>0.49999999999818101</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9.9600000000000009</v>
      </c>
      <c r="E1157" s="1">
        <v>0</v>
      </c>
      <c r="F1157" s="1">
        <v>0</v>
      </c>
      <c r="G1157" s="2">
        <f t="shared" si="22"/>
        <v>3.4660800000000003</v>
      </c>
      <c r="H1157" s="2">
        <f t="shared" si="23"/>
        <v>3.9999999999999147E-2</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9.9600000000000009</v>
      </c>
      <c r="E1160" s="1">
        <v>0</v>
      </c>
      <c r="F1160" s="1">
        <v>0</v>
      </c>
      <c r="G1160" s="2">
        <f t="shared" si="22"/>
        <v>3.5258400000000001</v>
      </c>
      <c r="H1160" s="2">
        <f t="shared" si="23"/>
        <v>3.9999999999999147E-2</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822.13</v>
      </c>
      <c r="D1161" s="1">
        <f>BILANCA!E184</f>
        <v>248.85</v>
      </c>
      <c r="E1161" s="1">
        <v>0</v>
      </c>
      <c r="F1161" s="1">
        <v>0</v>
      </c>
      <c r="G1161" s="2">
        <f t="shared" si="22"/>
        <v>234.92973999999998</v>
      </c>
      <c r="H1161" s="2">
        <f t="shared" si="23"/>
        <v>0.28000000000000114</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132.72</v>
      </c>
      <c r="D1165" s="1">
        <f>BILANCA!E188</f>
        <v>582.72</v>
      </c>
      <c r="E1165" s="1">
        <v>0</v>
      </c>
      <c r="F1165" s="1">
        <v>0</v>
      </c>
      <c r="G1165" s="2">
        <f t="shared" si="22"/>
        <v>236.26512000000002</v>
      </c>
      <c r="H1165" s="2">
        <f t="shared" si="23"/>
        <v>0.55999999999997385</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95693.34</v>
      </c>
      <c r="D1166" s="1">
        <f>BILANCA!E189</f>
        <v>142553.67000000001</v>
      </c>
      <c r="E1166" s="1">
        <v>0</v>
      </c>
      <c r="F1166" s="1">
        <v>0</v>
      </c>
      <c r="G1166" s="2">
        <f t="shared" si="22"/>
        <v>69686.524440000008</v>
      </c>
      <c r="H1166" s="2">
        <f t="shared" si="23"/>
        <v>0.66999999998370185</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11273153.109999998</v>
      </c>
      <c r="D1214" s="1">
        <f>BILANCA!E237</f>
        <v>12144618.880000001</v>
      </c>
      <c r="E1214" s="1">
        <v>0</v>
      </c>
      <c r="F1214" s="1">
        <v>0</v>
      </c>
      <c r="G1214" s="2">
        <f t="shared" si="22"/>
        <v>8214912.2909700004</v>
      </c>
      <c r="H1214" s="2">
        <f t="shared" si="23"/>
        <v>0.22999999672174454</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10733108.719999999</v>
      </c>
      <c r="D1215" s="1">
        <f>BILANCA!E238</f>
        <v>11312300.060000001</v>
      </c>
      <c r="E1215" s="1">
        <v>0</v>
      </c>
      <c r="F1215" s="1">
        <v>0</v>
      </c>
      <c r="G1215" s="2">
        <f t="shared" si="22"/>
        <v>7738988.4508800004</v>
      </c>
      <c r="H1215" s="2">
        <f t="shared" si="23"/>
        <v>0.34000000171363354</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10733108.719999999</v>
      </c>
      <c r="D1216" s="1">
        <f>BILANCA!E239</f>
        <v>11312300.060000001</v>
      </c>
      <c r="E1216" s="1">
        <v>0</v>
      </c>
      <c r="F1216" s="1">
        <v>0</v>
      </c>
      <c r="G1216" s="2">
        <f t="shared" si="22"/>
        <v>7772346.1597199999</v>
      </c>
      <c r="H1216" s="2">
        <f t="shared" si="23"/>
        <v>0.34000000171363354</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7202305.1399999997</v>
      </c>
      <c r="D1217" s="1">
        <f>BILANCA!E240</f>
        <v>7781496.4800000004</v>
      </c>
      <c r="E1217" s="1">
        <v>0</v>
      </c>
      <c r="F1217" s="1">
        <v>0</v>
      </c>
      <c r="G1217" s="2">
        <f t="shared" si="22"/>
        <v>5327079.7554000001</v>
      </c>
      <c r="H1217" s="2">
        <f t="shared" si="23"/>
        <v>0.62000000011175871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3530803.58</v>
      </c>
      <c r="D1218" s="1">
        <f>BILANCA!E241</f>
        <v>3530803.58</v>
      </c>
      <c r="E1218" s="1">
        <v>0</v>
      </c>
      <c r="F1218" s="1">
        <v>0</v>
      </c>
      <c r="G1218" s="2">
        <f t="shared" si="22"/>
        <v>2489216.5238999999</v>
      </c>
      <c r="H1218" s="2">
        <f t="shared" si="23"/>
        <v>0.83999999985098839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437804.53</v>
      </c>
      <c r="D1222" s="1">
        <f>BILANCA!E245</f>
        <v>686061.67</v>
      </c>
      <c r="E1222" s="1">
        <v>0</v>
      </c>
      <c r="F1222" s="1">
        <v>0</v>
      </c>
      <c r="G1222" s="2">
        <f t="shared" si="22"/>
        <v>432572.76092999999</v>
      </c>
      <c r="H1222" s="2">
        <f t="shared" si="23"/>
        <v>0.79999999993015081</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437804.53</v>
      </c>
      <c r="D1223" s="1">
        <f>BILANCA!E246</f>
        <v>686061.67</v>
      </c>
      <c r="E1223" s="1">
        <v>0</v>
      </c>
      <c r="F1223" s="1">
        <v>0</v>
      </c>
      <c r="G1223" s="2">
        <f t="shared" si="22"/>
        <v>434382.6888</v>
      </c>
      <c r="H1223" s="2">
        <f t="shared" si="23"/>
        <v>0.79999999993015081</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437804.53</v>
      </c>
      <c r="D1224" s="1">
        <f>BILANCA!E247</f>
        <v>686061.67</v>
      </c>
      <c r="E1224" s="1">
        <v>0</v>
      </c>
      <c r="F1224" s="1">
        <v>0</v>
      </c>
      <c r="G1224" s="2">
        <f t="shared" si="22"/>
        <v>436192.61667000002</v>
      </c>
      <c r="H1224" s="2">
        <f t="shared" si="23"/>
        <v>0.79999999993015081</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98921.79</v>
      </c>
      <c r="D1232" s="1">
        <f>BILANCA!E255</f>
        <v>146257.15</v>
      </c>
      <c r="E1232" s="1">
        <v>0</v>
      </c>
      <c r="F1232" s="1">
        <v>0</v>
      </c>
      <c r="G1232" s="2">
        <f t="shared" si="22"/>
        <v>97467.586410000004</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3318.07</v>
      </c>
      <c r="D1233" s="1">
        <f>BILANCA!E256</f>
        <v>0</v>
      </c>
      <c r="E1233" s="1">
        <v>0</v>
      </c>
      <c r="F1233" s="1">
        <v>0</v>
      </c>
      <c r="G1233" s="2">
        <f t="shared" si="22"/>
        <v>829.51750000000004</v>
      </c>
      <c r="H1233" s="2">
        <f t="shared" si="23"/>
        <v>7.0000000000163709E-2</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35447.29</v>
      </c>
      <c r="D1236" s="1">
        <f>BILANCA!E259</f>
        <v>35447.29</v>
      </c>
      <c r="E1236" s="1">
        <v>0</v>
      </c>
      <c r="F1236" s="1">
        <v>0</v>
      </c>
      <c r="G1236" s="2">
        <f t="shared" si="22"/>
        <v>26904.493110000003</v>
      </c>
      <c r="H1236" s="2">
        <f t="shared" si="23"/>
        <v>0.58000000000174623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35447.29</v>
      </c>
      <c r="D1237" s="1">
        <f>BILANCA!E260</f>
        <v>35447.29</v>
      </c>
      <c r="E1237" s="1">
        <v>0</v>
      </c>
      <c r="F1237" s="1">
        <v>0</v>
      </c>
      <c r="G1237" s="2">
        <f t="shared" si="22"/>
        <v>27010.83498</v>
      </c>
      <c r="H1237" s="2">
        <f t="shared" si="23"/>
        <v>0.58000000000174623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281804.40000000002</v>
      </c>
      <c r="D1240" s="1">
        <f>BILANCA!E264</f>
        <v>343287.61</v>
      </c>
      <c r="E1240" s="1">
        <v>0</v>
      </c>
      <c r="F1240" s="1">
        <v>0</v>
      </c>
      <c r="G1240" s="2">
        <f t="shared" si="22"/>
        <v>248873.56234</v>
      </c>
      <c r="H1240" s="2">
        <f t="shared" si="23"/>
        <v>0.7900000000372529</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3409.82</v>
      </c>
      <c r="D1241" s="1">
        <f>BILANCA!E265</f>
        <v>42083.35</v>
      </c>
      <c r="E1241" s="1">
        <v>0</v>
      </c>
      <c r="F1241" s="1">
        <v>0</v>
      </c>
      <c r="G1241" s="2">
        <f t="shared" si="22"/>
        <v>22594.742160000002</v>
      </c>
      <c r="H1241" s="2">
        <f t="shared" si="23"/>
        <v>0.5299999999983811</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14474.83</v>
      </c>
      <c r="D1242" s="1">
        <f>BILANCA!E266</f>
        <v>11032.69</v>
      </c>
      <c r="E1242" s="1">
        <v>0</v>
      </c>
      <c r="F1242" s="1">
        <v>0</v>
      </c>
      <c r="G1242" s="2">
        <f t="shared" ref="G1242:G1479" si="24">B1242/1000*C1242+B1242/500*D1242</f>
        <v>9463.9143899999999</v>
      </c>
      <c r="H1242" s="2">
        <f t="shared" si="23"/>
        <v>0.47999999999956344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15.93</v>
      </c>
      <c r="D1243" s="1">
        <f>BILANCA!E267</f>
        <v>0</v>
      </c>
      <c r="E1243" s="1">
        <v>0</v>
      </c>
      <c r="F1243" s="1">
        <v>0</v>
      </c>
      <c r="G1243" s="2">
        <f t="shared" si="24"/>
        <v>4.1417999999999999</v>
      </c>
      <c r="H1243" s="2">
        <f t="shared" si="23"/>
        <v>7.0000000000000284E-2</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184.88</v>
      </c>
      <c r="D1244" s="1">
        <f>BILANCA!E268</f>
        <v>134.4</v>
      </c>
      <c r="E1244" s="1">
        <v>0</v>
      </c>
      <c r="F1244" s="1">
        <v>0</v>
      </c>
      <c r="G1244" s="2">
        <f t="shared" si="24"/>
        <v>118.41048000000001</v>
      </c>
      <c r="H1244" s="2">
        <f t="shared" si="23"/>
        <v>0.52000000000001023</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8002.81</v>
      </c>
      <c r="D1245" s="1">
        <f>BILANCA!E269</f>
        <v>1030.29</v>
      </c>
      <c r="E1245" s="1">
        <v>0</v>
      </c>
      <c r="F1245" s="1">
        <v>0</v>
      </c>
      <c r="G1245" s="2">
        <f t="shared" si="24"/>
        <v>2636.6081800000002</v>
      </c>
      <c r="H1245" s="2">
        <f t="shared" si="23"/>
        <v>0.47999999999956344</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4247.13</v>
      </c>
      <c r="D1247" s="1">
        <f>BILANCA!E271</f>
        <v>4247.13</v>
      </c>
      <c r="E1247" s="1">
        <v>0</v>
      </c>
      <c r="F1247" s="1">
        <v>0</v>
      </c>
      <c r="G1247" s="2">
        <f t="shared" si="24"/>
        <v>3363.72696</v>
      </c>
      <c r="H1247" s="2">
        <f t="shared" si="23"/>
        <v>0.26000000000021828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14114.53</v>
      </c>
      <c r="D1263" s="1">
        <f>BILANCA!E287</f>
        <v>702.67</v>
      </c>
      <c r="E1263" s="1">
        <v>0</v>
      </c>
      <c r="F1263" s="1">
        <v>0</v>
      </c>
      <c r="G1263" s="2">
        <f t="shared" si="24"/>
        <v>4345.5636000000004</v>
      </c>
      <c r="H1263" s="2">
        <f t="shared" si="23"/>
        <v>0.79999999999938609</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3453.88</v>
      </c>
      <c r="D1264" s="1">
        <f>BILANCA!E288</f>
        <v>9417.7099999999991</v>
      </c>
      <c r="E1264" s="1">
        <v>0</v>
      </c>
      <c r="F1264" s="1">
        <v>0</v>
      </c>
      <c r="G1264" s="2">
        <f t="shared" si="24"/>
        <v>6263.2933000000003</v>
      </c>
      <c r="H1264" s="2">
        <f t="shared" si="23"/>
        <v>0.41000000000076398</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92321.31</v>
      </c>
      <c r="D1265" s="1">
        <f>BILANCA!E289</f>
        <v>122234.12</v>
      </c>
      <c r="E1265" s="1">
        <v>0</v>
      </c>
      <c r="F1265" s="1">
        <v>0</v>
      </c>
      <c r="G1265" s="2">
        <f t="shared" si="24"/>
        <v>94974.653099999981</v>
      </c>
      <c r="H1265" s="2">
        <f t="shared" si="23"/>
        <v>0.42999999999301508</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3372.03</v>
      </c>
      <c r="D1266" s="1">
        <f>BILANCA!E290</f>
        <v>20319.55</v>
      </c>
      <c r="E1266" s="1">
        <v>0</v>
      </c>
      <c r="F1266" s="1">
        <v>0</v>
      </c>
      <c r="G1266" s="2">
        <f t="shared" si="24"/>
        <v>12455.149789999998</v>
      </c>
      <c r="H1266" s="2">
        <f t="shared" si="23"/>
        <v>0.48000000000092768</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132.72</v>
      </c>
      <c r="D1273" s="1">
        <f>BILANCA!E297</f>
        <v>582.72</v>
      </c>
      <c r="E1273" s="1">
        <v>0</v>
      </c>
      <c r="F1273" s="1">
        <v>0</v>
      </c>
      <c r="G1273" s="2">
        <f t="shared" si="24"/>
        <v>376.46640000000002</v>
      </c>
      <c r="H1273" s="2">
        <f t="shared" si="23"/>
        <v>0.55999999999997385</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301501.73</v>
      </c>
      <c r="D1299" s="6">
        <f>'RAS-funkcijski'!E5</f>
        <v>426271.87</v>
      </c>
      <c r="E1299" s="6">
        <v>0</v>
      </c>
      <c r="F1299" s="6">
        <v>0</v>
      </c>
      <c r="G1299" s="7">
        <f t="shared" si="24"/>
        <v>1154.04547</v>
      </c>
      <c r="H1299" s="7">
        <f t="shared" si="23"/>
        <v>0.40000000002328306</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25361.85</v>
      </c>
      <c r="D1300" s="1">
        <f>'RAS-funkcijski'!E6</f>
        <v>37399.620000000003</v>
      </c>
      <c r="E1300" s="1">
        <v>0</v>
      </c>
      <c r="F1300" s="1">
        <v>0</v>
      </c>
      <c r="G1300" s="2">
        <f t="shared" si="24"/>
        <v>200.32218000000003</v>
      </c>
      <c r="H1300" s="2">
        <f t="shared" si="23"/>
        <v>0.52999999999883585</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25361.85</v>
      </c>
      <c r="D1301" s="1">
        <f>'RAS-funkcijski'!E7</f>
        <v>37399.620000000003</v>
      </c>
      <c r="E1301" s="1">
        <v>0</v>
      </c>
      <c r="F1301" s="1">
        <v>0</v>
      </c>
      <c r="G1301" s="2">
        <f t="shared" si="24"/>
        <v>300.48327</v>
      </c>
      <c r="H1301" s="2">
        <f t="shared" si="23"/>
        <v>0.52999999999883585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276139.88</v>
      </c>
      <c r="D1307" s="1">
        <f>'RAS-funkcijski'!E13</f>
        <v>388872.25</v>
      </c>
      <c r="E1307" s="1">
        <v>0</v>
      </c>
      <c r="F1307" s="1">
        <v>0</v>
      </c>
      <c r="G1307" s="2">
        <f t="shared" si="24"/>
        <v>9484.9594199999992</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276139.88</v>
      </c>
      <c r="D1308" s="1">
        <f>'RAS-funkcijski'!E14</f>
        <v>388872.25</v>
      </c>
      <c r="E1308" s="1">
        <v>0</v>
      </c>
      <c r="F1308" s="1">
        <v>0</v>
      </c>
      <c r="G1308" s="2">
        <f t="shared" si="24"/>
        <v>10538.843799999999</v>
      </c>
      <c r="H1308" s="2">
        <f t="shared" si="23"/>
        <v>0.36999999999534339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2800</v>
      </c>
      <c r="D1316" s="1">
        <f>'RAS-funkcijski'!E22</f>
        <v>3320</v>
      </c>
      <c r="E1316" s="1">
        <v>0</v>
      </c>
      <c r="F1316" s="1">
        <v>0</v>
      </c>
      <c r="G1316" s="2">
        <f t="shared" si="24"/>
        <v>169.92</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2800</v>
      </c>
      <c r="D1318" s="1">
        <f>'RAS-funkcijski'!E24</f>
        <v>3320</v>
      </c>
      <c r="E1318" s="1">
        <v>0</v>
      </c>
      <c r="F1318" s="1">
        <v>0</v>
      </c>
      <c r="G1318" s="2">
        <f t="shared" si="24"/>
        <v>188.8</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77524.240000000005</v>
      </c>
      <c r="D1322" s="1">
        <f>'RAS-funkcijski'!E28</f>
        <v>96673.97</v>
      </c>
      <c r="E1322" s="1">
        <v>0</v>
      </c>
      <c r="F1322" s="1">
        <v>0</v>
      </c>
      <c r="G1322" s="2">
        <f t="shared" si="24"/>
        <v>6500.9323199999999</v>
      </c>
      <c r="H1322" s="2">
        <f t="shared" si="23"/>
        <v>0.27000000000407454</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77524.240000000005</v>
      </c>
      <c r="D1324" s="1">
        <f>'RAS-funkcijski'!E30</f>
        <v>96673.97</v>
      </c>
      <c r="E1324" s="1">
        <v>0</v>
      </c>
      <c r="F1324" s="1">
        <v>0</v>
      </c>
      <c r="G1324" s="2">
        <f t="shared" si="24"/>
        <v>7042.6766800000005</v>
      </c>
      <c r="H1324" s="2">
        <f t="shared" si="23"/>
        <v>0.27000000000407454</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190136.09</v>
      </c>
      <c r="D1329" s="1">
        <f>'RAS-funkcijski'!E35</f>
        <v>225036.87</v>
      </c>
      <c r="E1329" s="1">
        <v>0</v>
      </c>
      <c r="F1329" s="1">
        <v>0</v>
      </c>
      <c r="G1329" s="2">
        <f t="shared" si="24"/>
        <v>19846.504730000001</v>
      </c>
      <c r="H1329" s="2">
        <f t="shared" si="23"/>
        <v>0.22000000000116415</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46116.34</v>
      </c>
      <c r="D1333" s="1">
        <f>'RAS-funkcijski'!E39</f>
        <v>42931.11</v>
      </c>
      <c r="E1333" s="1">
        <v>0</v>
      </c>
      <c r="F1333" s="1">
        <v>0</v>
      </c>
      <c r="G1333" s="2">
        <f t="shared" si="24"/>
        <v>4619.2496000000001</v>
      </c>
      <c r="H1333" s="2">
        <f t="shared" si="23"/>
        <v>0.44999999999708962</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46116.34</v>
      </c>
      <c r="D1334" s="1">
        <f>'RAS-funkcijski'!E40</f>
        <v>42931.11</v>
      </c>
      <c r="E1334" s="1">
        <v>0</v>
      </c>
      <c r="F1334" s="1">
        <v>0</v>
      </c>
      <c r="G1334" s="2">
        <f t="shared" si="24"/>
        <v>4751.2281599999997</v>
      </c>
      <c r="H1334" s="2">
        <f t="shared" si="23"/>
        <v>0.44999999999708962</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144019.75</v>
      </c>
      <c r="D1355" s="1">
        <f>'RAS-funkcijski'!E61</f>
        <v>182105.76</v>
      </c>
      <c r="E1355" s="1">
        <v>0</v>
      </c>
      <c r="F1355" s="1">
        <v>0</v>
      </c>
      <c r="G1355" s="2">
        <f t="shared" si="24"/>
        <v>28969.182390000002</v>
      </c>
      <c r="H1355" s="2">
        <f t="shared" si="27"/>
        <v>0.48999999999068677</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144019.75</v>
      </c>
      <c r="D1358" s="1">
        <f>'RAS-funkcijski'!E64</f>
        <v>182105.76</v>
      </c>
      <c r="E1358" s="1">
        <v>0</v>
      </c>
      <c r="F1358" s="1">
        <v>0</v>
      </c>
      <c r="G1358" s="2">
        <f t="shared" si="24"/>
        <v>30493.876199999999</v>
      </c>
      <c r="H1358" s="2">
        <f t="shared" si="27"/>
        <v>0.48999999999068677</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43115.62</v>
      </c>
      <c r="D1369" s="1">
        <f>'RAS-funkcijski'!E75</f>
        <v>47720.959999999999</v>
      </c>
      <c r="E1369" s="1">
        <v>0</v>
      </c>
      <c r="F1369" s="1">
        <v>0</v>
      </c>
      <c r="G1369" s="2">
        <f t="shared" si="24"/>
        <v>9837.5853399999996</v>
      </c>
      <c r="H1369" s="2">
        <f t="shared" si="27"/>
        <v>0.41999999999825377</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28077.040000000001</v>
      </c>
      <c r="D1370" s="1">
        <f>'RAS-funkcijski'!E76</f>
        <v>44353.72</v>
      </c>
      <c r="E1370" s="1">
        <v>0</v>
      </c>
      <c r="F1370" s="1">
        <v>0</v>
      </c>
      <c r="G1370" s="2">
        <f t="shared" si="24"/>
        <v>8408.4825600000004</v>
      </c>
      <c r="H1370" s="2">
        <f t="shared" si="27"/>
        <v>0.31999999999970896</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15038.58</v>
      </c>
      <c r="D1375" s="1">
        <f>'RAS-funkcijski'!E81</f>
        <v>3367.24</v>
      </c>
      <c r="E1375" s="1">
        <v>0</v>
      </c>
      <c r="F1375" s="1">
        <v>0</v>
      </c>
      <c r="G1375" s="2">
        <f t="shared" si="24"/>
        <v>1676.5256199999999</v>
      </c>
      <c r="H1375" s="2">
        <f t="shared" si="27"/>
        <v>0.65999999999985448</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513057.52</v>
      </c>
      <c r="D1376" s="1">
        <f>'RAS-funkcijski'!E82</f>
        <v>660071.53</v>
      </c>
      <c r="E1376" s="1">
        <v>0</v>
      </c>
      <c r="F1376" s="1">
        <v>0</v>
      </c>
      <c r="G1376" s="2">
        <f t="shared" si="24"/>
        <v>142989.64524000001</v>
      </c>
      <c r="H1376" s="2">
        <f t="shared" si="27"/>
        <v>0.94999999995343387</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294712.19</v>
      </c>
      <c r="D1378" s="1">
        <f>'RAS-funkcijski'!E84</f>
        <v>119168.66</v>
      </c>
      <c r="E1378" s="1">
        <v>0</v>
      </c>
      <c r="F1378" s="1">
        <v>0</v>
      </c>
      <c r="G1378" s="2">
        <f t="shared" si="24"/>
        <v>42643.960800000001</v>
      </c>
      <c r="H1378" s="2">
        <f t="shared" si="27"/>
        <v>0.52999999999883585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51874.29</v>
      </c>
      <c r="D1380" s="1">
        <f>'RAS-funkcijski'!E86</f>
        <v>74059.149999999994</v>
      </c>
      <c r="E1380" s="1">
        <v>0</v>
      </c>
      <c r="F1380" s="1">
        <v>0</v>
      </c>
      <c r="G1380" s="2">
        <f t="shared" si="24"/>
        <v>16399.392380000001</v>
      </c>
      <c r="H1380" s="2">
        <f t="shared" si="27"/>
        <v>0.43999999999505235</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82680.960000000006</v>
      </c>
      <c r="D1381" s="1">
        <f>'RAS-funkcijski'!E87</f>
        <v>142535.59</v>
      </c>
      <c r="E1381" s="1">
        <v>0</v>
      </c>
      <c r="F1381" s="1">
        <v>0</v>
      </c>
      <c r="G1381" s="2">
        <f t="shared" si="24"/>
        <v>30523.427620000002</v>
      </c>
      <c r="H1381" s="2">
        <f t="shared" si="27"/>
        <v>0.44999999999708962</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83790.080000000002</v>
      </c>
      <c r="D1382" s="1">
        <f>'RAS-funkcijski'!E88</f>
        <v>324308.13</v>
      </c>
      <c r="E1382" s="1">
        <v>0</v>
      </c>
      <c r="F1382" s="1">
        <v>0</v>
      </c>
      <c r="G1382" s="2">
        <f t="shared" si="24"/>
        <v>61522.132560000005</v>
      </c>
      <c r="H1382" s="2">
        <f t="shared" si="27"/>
        <v>0.21000000000640284</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19689.52</v>
      </c>
      <c r="D1383" s="1">
        <f>'RAS-funkcijski'!E89</f>
        <v>15453.61</v>
      </c>
      <c r="E1383" s="1">
        <v>0</v>
      </c>
      <c r="F1383" s="1">
        <v>0</v>
      </c>
      <c r="G1383" s="2">
        <f t="shared" si="24"/>
        <v>4300.7229000000007</v>
      </c>
      <c r="H1383" s="2">
        <f t="shared" si="27"/>
        <v>0.86999999999898137</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19689.52</v>
      </c>
      <c r="D1398" s="1">
        <f>'RAS-funkcijski'!E104</f>
        <v>15453.61</v>
      </c>
      <c r="E1398" s="1">
        <v>0</v>
      </c>
      <c r="F1398" s="1">
        <v>0</v>
      </c>
      <c r="G1398" s="2">
        <f t="shared" si="24"/>
        <v>5059.6740000000009</v>
      </c>
      <c r="H1398" s="2">
        <f t="shared" si="27"/>
        <v>0.86999999999898137</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197992.04</v>
      </c>
      <c r="D1401" s="1">
        <f>'RAS-funkcijski'!E107</f>
        <v>127737.15</v>
      </c>
      <c r="E1401" s="1">
        <v>0</v>
      </c>
      <c r="F1401" s="1">
        <v>0</v>
      </c>
      <c r="G1401" s="2">
        <f t="shared" si="24"/>
        <v>46707.033020000003</v>
      </c>
      <c r="H1401" s="2">
        <f t="shared" si="27"/>
        <v>0.19000000000232831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37658.620000000003</v>
      </c>
      <c r="D1402" s="1">
        <f>'RAS-funkcijski'!E108</f>
        <v>39210</v>
      </c>
      <c r="E1402" s="1">
        <v>0</v>
      </c>
      <c r="F1402" s="1">
        <v>0</v>
      </c>
      <c r="G1402" s="2">
        <f t="shared" si="24"/>
        <v>12072.17648</v>
      </c>
      <c r="H1402" s="2">
        <f t="shared" si="27"/>
        <v>0.37999999999738066</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136538.16</v>
      </c>
      <c r="D1403" s="1">
        <f>'RAS-funkcijski'!E109</f>
        <v>45049.72</v>
      </c>
      <c r="E1403" s="1">
        <v>0</v>
      </c>
      <c r="F1403" s="1">
        <v>0</v>
      </c>
      <c r="G1403" s="2">
        <f t="shared" si="24"/>
        <v>23796.947999999997</v>
      </c>
      <c r="H1403" s="2">
        <f t="shared" si="27"/>
        <v>0.44000000000232831</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23795.26</v>
      </c>
      <c r="D1405" s="1">
        <f>'RAS-funkcijski'!E111</f>
        <v>43477.43</v>
      </c>
      <c r="E1405" s="1">
        <v>0</v>
      </c>
      <c r="F1405" s="1">
        <v>0</v>
      </c>
      <c r="G1405" s="2">
        <f t="shared" si="24"/>
        <v>11850.262839999999</v>
      </c>
      <c r="H1405" s="2">
        <f t="shared" si="27"/>
        <v>0.68999999999869033</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48130.68</v>
      </c>
      <c r="D1408" s="1">
        <f>'RAS-funkcijski'!E114</f>
        <v>47588.539999999994</v>
      </c>
      <c r="E1408" s="1">
        <v>0</v>
      </c>
      <c r="F1408" s="1">
        <v>0</v>
      </c>
      <c r="G1408" s="2">
        <f t="shared" si="24"/>
        <v>15763.853599999999</v>
      </c>
      <c r="H1408" s="2">
        <f t="shared" si="27"/>
        <v>0.7800000000061118</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23489.9</v>
      </c>
      <c r="D1409" s="1">
        <f>'RAS-funkcijski'!E115</f>
        <v>22366.92</v>
      </c>
      <c r="E1409" s="1">
        <v>0</v>
      </c>
      <c r="F1409" s="1">
        <v>0</v>
      </c>
      <c r="G1409" s="2">
        <f t="shared" si="24"/>
        <v>7572.8351399999992</v>
      </c>
      <c r="H1409" s="2">
        <f t="shared" si="27"/>
        <v>0.18000000000029104</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13747.48</v>
      </c>
      <c r="D1410" s="1">
        <f>'RAS-funkcijski'!E116</f>
        <v>0</v>
      </c>
      <c r="E1410" s="1">
        <v>0</v>
      </c>
      <c r="F1410" s="1">
        <v>0</v>
      </c>
      <c r="G1410" s="2">
        <f t="shared" si="24"/>
        <v>1539.71776</v>
      </c>
      <c r="H1410" s="2">
        <f t="shared" si="27"/>
        <v>0.47999999999956344</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9742.42</v>
      </c>
      <c r="D1411" s="1">
        <f>'RAS-funkcijski'!E117</f>
        <v>22366.92</v>
      </c>
      <c r="E1411" s="1">
        <v>0</v>
      </c>
      <c r="F1411" s="1">
        <v>0</v>
      </c>
      <c r="G1411" s="2">
        <f t="shared" si="24"/>
        <v>6155.8173800000004</v>
      </c>
      <c r="H1411" s="2">
        <f t="shared" si="27"/>
        <v>0.50000000000181899</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24640.78</v>
      </c>
      <c r="D1419" s="1">
        <f>'RAS-funkcijski'!E125</f>
        <v>25221.62</v>
      </c>
      <c r="E1419" s="1">
        <v>0</v>
      </c>
      <c r="F1419" s="1">
        <v>0</v>
      </c>
      <c r="G1419" s="2">
        <f t="shared" si="24"/>
        <v>9085.1664199999996</v>
      </c>
      <c r="H1419" s="2">
        <f t="shared" si="27"/>
        <v>0.60000000000218279</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20900.810000000001</v>
      </c>
      <c r="D1423" s="1">
        <f>'RAS-funkcijski'!E129</f>
        <v>23733.48</v>
      </c>
      <c r="E1423" s="1">
        <v>0</v>
      </c>
      <c r="F1423" s="1">
        <v>0</v>
      </c>
      <c r="G1423" s="2">
        <f t="shared" si="24"/>
        <v>8545.9712500000005</v>
      </c>
      <c r="H1423" s="2">
        <f t="shared" si="27"/>
        <v>0.66999999999825377</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20900.810000000001</v>
      </c>
      <c r="D1429" s="1">
        <f>'RAS-funkcijski'!E135</f>
        <v>19853.48</v>
      </c>
      <c r="E1429" s="1">
        <v>0</v>
      </c>
      <c r="F1429" s="1">
        <v>0</v>
      </c>
      <c r="G1429" s="2">
        <f t="shared" si="24"/>
        <v>7939.61787</v>
      </c>
      <c r="H1429" s="2">
        <f t="shared" si="27"/>
        <v>0.66999999999825377</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3880</v>
      </c>
      <c r="E1432" s="1">
        <v>0</v>
      </c>
      <c r="F1432" s="1">
        <v>0</v>
      </c>
      <c r="G1432" s="2">
        <f t="shared" si="24"/>
        <v>1039.8400000000001</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1414848.25</v>
      </c>
      <c r="D1435" s="13">
        <f>'RAS-funkcijski'!E141</f>
        <v>1673607.98</v>
      </c>
      <c r="E1435" s="13">
        <v>0</v>
      </c>
      <c r="F1435" s="13">
        <v>0</v>
      </c>
      <c r="G1435" s="14">
        <f t="shared" si="24"/>
        <v>652402.79677000002</v>
      </c>
      <c r="H1435" s="14">
        <f t="shared" si="27"/>
        <v>0.27000000001862645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194940</v>
      </c>
      <c r="D1436" s="6">
        <f>'P-VRIO'!E5</f>
        <v>0</v>
      </c>
      <c r="E1436" s="6">
        <v>0</v>
      </c>
      <c r="F1436" s="6">
        <v>0</v>
      </c>
      <c r="G1436" s="7">
        <f t="shared" si="24"/>
        <v>194.94</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194940</v>
      </c>
      <c r="D1453" s="1">
        <f>'P-VRIO'!E22</f>
        <v>0</v>
      </c>
      <c r="E1453" s="1">
        <v>0</v>
      </c>
      <c r="F1453" s="1">
        <v>0</v>
      </c>
      <c r="G1453" s="2">
        <f t="shared" si="24"/>
        <v>3508.9199999999996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194940</v>
      </c>
      <c r="D1454" s="1">
        <f>'P-VRIO'!E23</f>
        <v>0</v>
      </c>
      <c r="E1454" s="1">
        <v>0</v>
      </c>
      <c r="F1454" s="1">
        <v>0</v>
      </c>
      <c r="G1454" s="2">
        <f t="shared" si="24"/>
        <v>3703.86</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12654</v>
      </c>
      <c r="D1455" s="1">
        <f>'P-VRIO'!E24</f>
        <v>0</v>
      </c>
      <c r="E1455" s="1">
        <v>0</v>
      </c>
      <c r="F1455" s="1">
        <v>0</v>
      </c>
      <c r="G1455" s="2">
        <f t="shared" si="24"/>
        <v>253.08</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182286</v>
      </c>
      <c r="D1456" s="1">
        <f>'P-VRIO'!E25</f>
        <v>0</v>
      </c>
      <c r="E1456" s="1">
        <v>0</v>
      </c>
      <c r="F1456" s="1">
        <v>0</v>
      </c>
      <c r="G1456" s="2">
        <f t="shared" si="24"/>
        <v>3828.0060000000003</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113261.75</v>
      </c>
      <c r="D1480" s="6"/>
      <c r="E1480" s="6">
        <v>0</v>
      </c>
      <c r="F1480" s="6">
        <v>0</v>
      </c>
      <c r="G1480" s="7">
        <f t="shared" ref="G1480:G1580" si="34">B1480/1000*C1480</f>
        <v>113.26175000000001</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1284883.1499999999</v>
      </c>
      <c r="D1481" s="1">
        <v>0</v>
      </c>
      <c r="E1481" s="1">
        <v>0</v>
      </c>
      <c r="F1481" s="1">
        <v>0</v>
      </c>
      <c r="G1481" s="2">
        <f t="shared" si="34"/>
        <v>2569.7662999999998</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630581.95000000007</v>
      </c>
      <c r="D1483" s="1">
        <v>0</v>
      </c>
      <c r="E1483" s="1">
        <v>0</v>
      </c>
      <c r="F1483" s="1">
        <v>0</v>
      </c>
      <c r="G1483" s="2">
        <f t="shared" si="34"/>
        <v>2522.3278000000005</v>
      </c>
      <c r="H1483" s="2">
        <f t="shared" si="35"/>
        <v>4.9999999930150807E-2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240862.04</v>
      </c>
      <c r="D1484" s="1">
        <v>0</v>
      </c>
      <c r="E1484" s="1">
        <v>0</v>
      </c>
      <c r="F1484" s="1">
        <v>0</v>
      </c>
      <c r="G1484" s="2">
        <f t="shared" si="34"/>
        <v>1204.3102000000001</v>
      </c>
      <c r="H1484" s="2">
        <f t="shared" si="35"/>
        <v>4.0000000008149073E-2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373386.83</v>
      </c>
      <c r="D1485" s="1">
        <v>0</v>
      </c>
      <c r="E1485" s="1">
        <v>0</v>
      </c>
      <c r="F1485" s="1">
        <v>0</v>
      </c>
      <c r="G1485" s="2">
        <f t="shared" si="34"/>
        <v>2240.32098</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779.81</v>
      </c>
      <c r="D1486" s="1">
        <v>0</v>
      </c>
      <c r="E1486" s="1">
        <v>0</v>
      </c>
      <c r="F1486" s="1">
        <v>0</v>
      </c>
      <c r="G1486" s="2">
        <f t="shared" si="34"/>
        <v>5.4586699999999997</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2903.27</v>
      </c>
      <c r="D1487" s="1">
        <v>0</v>
      </c>
      <c r="E1487" s="1">
        <v>0</v>
      </c>
      <c r="F1487" s="1">
        <v>0</v>
      </c>
      <c r="G1487" s="2">
        <f t="shared" si="34"/>
        <v>23.22616</v>
      </c>
      <c r="H1487" s="2">
        <f t="shared" si="35"/>
        <v>0.26999999999998181</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12650</v>
      </c>
      <c r="D1491" s="1">
        <v>0</v>
      </c>
      <c r="E1491" s="1">
        <v>0</v>
      </c>
      <c r="F1491" s="1">
        <v>0</v>
      </c>
      <c r="G1491" s="2">
        <f t="shared" si="34"/>
        <v>151.80000000000001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654301.19999999995</v>
      </c>
      <c r="D1492" s="1">
        <v>0</v>
      </c>
      <c r="E1492" s="1">
        <v>0</v>
      </c>
      <c r="F1492" s="1">
        <v>0</v>
      </c>
      <c r="G1492" s="2">
        <f t="shared" si="34"/>
        <v>8505.9155999999984</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1245470.8500000001</v>
      </c>
      <c r="D1499" s="1">
        <v>0</v>
      </c>
      <c r="E1499" s="1">
        <v>0</v>
      </c>
      <c r="F1499" s="1">
        <v>0</v>
      </c>
      <c r="G1499" s="2">
        <f t="shared" si="34"/>
        <v>24909.417000000001</v>
      </c>
      <c r="H1499" s="2">
        <f t="shared" si="35"/>
        <v>0.14999999990686774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638029.9800000001</v>
      </c>
      <c r="D1501" s="1">
        <v>0</v>
      </c>
      <c r="E1501" s="1">
        <v>0</v>
      </c>
      <c r="F1501" s="1">
        <v>0</v>
      </c>
      <c r="G1501" s="2">
        <f t="shared" si="34"/>
        <v>14036.659560000002</v>
      </c>
      <c r="H1501" s="2">
        <f t="shared" si="35"/>
        <v>1.999999990221113E-2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240835.25</v>
      </c>
      <c r="D1502" s="1">
        <v>0</v>
      </c>
      <c r="E1502" s="1">
        <v>0</v>
      </c>
      <c r="F1502" s="1">
        <v>0</v>
      </c>
      <c r="G1502" s="2">
        <f t="shared" si="34"/>
        <v>5539.2107500000002</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380748.33</v>
      </c>
      <c r="D1503" s="1">
        <v>0</v>
      </c>
      <c r="E1503" s="1">
        <v>0</v>
      </c>
      <c r="F1503" s="1">
        <v>0</v>
      </c>
      <c r="G1503" s="2">
        <f t="shared" si="34"/>
        <v>9137.9599200000011</v>
      </c>
      <c r="H1503" s="2">
        <f t="shared" si="35"/>
        <v>0.33000000001629815</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769.85</v>
      </c>
      <c r="D1504" s="1">
        <v>0</v>
      </c>
      <c r="E1504" s="1">
        <v>0</v>
      </c>
      <c r="F1504" s="1">
        <v>0</v>
      </c>
      <c r="G1504" s="2">
        <f t="shared" si="34"/>
        <v>19.246250000000003</v>
      </c>
      <c r="H1504" s="2">
        <f t="shared" si="35"/>
        <v>0.14999999999997726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3476.55</v>
      </c>
      <c r="D1505" s="1">
        <v>0</v>
      </c>
      <c r="E1505" s="1">
        <v>0</v>
      </c>
      <c r="F1505" s="1">
        <v>0</v>
      </c>
      <c r="G1505" s="2">
        <f t="shared" si="34"/>
        <v>90.390299999999996</v>
      </c>
      <c r="H1505" s="2">
        <f t="shared" si="35"/>
        <v>0.4499999999998181</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12200</v>
      </c>
      <c r="D1509" s="1">
        <v>0</v>
      </c>
      <c r="E1509" s="1">
        <v>0</v>
      </c>
      <c r="F1509" s="1">
        <v>0</v>
      </c>
      <c r="G1509" s="2">
        <f t="shared" si="34"/>
        <v>366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607440.87</v>
      </c>
      <c r="D1510" s="1">
        <v>0</v>
      </c>
      <c r="E1510" s="1">
        <v>0</v>
      </c>
      <c r="F1510" s="1">
        <v>0</v>
      </c>
      <c r="G1510" s="2">
        <f t="shared" si="34"/>
        <v>18830.666969999998</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152674.04999999981</v>
      </c>
      <c r="D1517" s="1">
        <v>0</v>
      </c>
      <c r="E1517" s="1">
        <v>0</v>
      </c>
      <c r="F1517" s="1">
        <v>0</v>
      </c>
      <c r="G1517" s="2">
        <f t="shared" si="34"/>
        <v>5801.613899999993</v>
      </c>
      <c r="H1517" s="2">
        <f t="shared" si="35"/>
        <v>4.9999999813735485E-2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122936.79</v>
      </c>
      <c r="D1518" s="1">
        <v>0</v>
      </c>
      <c r="E1518" s="1">
        <v>0</v>
      </c>
      <c r="F1518" s="1">
        <v>0</v>
      </c>
      <c r="G1518" s="2">
        <f t="shared" si="34"/>
        <v>4794.5348100000001</v>
      </c>
      <c r="H1518" s="2">
        <f t="shared" si="35"/>
        <v>0.21000000000640284</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702.67</v>
      </c>
      <c r="D1524" s="1">
        <v>0</v>
      </c>
      <c r="E1524" s="1">
        <v>0</v>
      </c>
      <c r="F1524" s="1">
        <v>0</v>
      </c>
      <c r="G1524" s="2">
        <f t="shared" si="34"/>
        <v>31.620149999999995</v>
      </c>
      <c r="H1524" s="2">
        <f t="shared" si="35"/>
        <v>0.33000000000004093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26.79</v>
      </c>
      <c r="D1525" s="1">
        <v>0</v>
      </c>
      <c r="E1525" s="1">
        <v>0</v>
      </c>
      <c r="F1525" s="1">
        <v>0</v>
      </c>
      <c r="G1525" s="2">
        <f t="shared" si="34"/>
        <v>1.23234</v>
      </c>
      <c r="H1525" s="2">
        <f t="shared" si="35"/>
        <v>0.21000000000000085</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26.79</v>
      </c>
      <c r="D1526" s="1">
        <v>0</v>
      </c>
      <c r="E1526" s="1">
        <v>0</v>
      </c>
      <c r="F1526" s="1">
        <v>0</v>
      </c>
      <c r="G1526" s="2">
        <f t="shared" si="34"/>
        <v>1.2591299999999999</v>
      </c>
      <c r="H1526" s="2">
        <f t="shared" si="35"/>
        <v>0.21000000000000085</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675.88</v>
      </c>
      <c r="D1530" s="1">
        <v>0</v>
      </c>
      <c r="E1530" s="1">
        <v>0</v>
      </c>
      <c r="F1530" s="1">
        <v>0</v>
      </c>
      <c r="G1530" s="2">
        <f t="shared" si="34"/>
        <v>34.469879999999996</v>
      </c>
      <c r="H1530" s="2">
        <f t="shared" si="35"/>
        <v>0.12000000000000455</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639.65</v>
      </c>
      <c r="D1531" s="1">
        <v>0</v>
      </c>
      <c r="E1531" s="1">
        <v>0</v>
      </c>
      <c r="F1531" s="1">
        <v>0</v>
      </c>
      <c r="G1531" s="2">
        <f t="shared" si="34"/>
        <v>33.261799999999994</v>
      </c>
      <c r="H1531" s="2">
        <f t="shared" si="35"/>
        <v>0.35000000000002274</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35.840000000000003</v>
      </c>
      <c r="D1532" s="1">
        <v>0</v>
      </c>
      <c r="E1532" s="1">
        <v>0</v>
      </c>
      <c r="F1532" s="1">
        <v>0</v>
      </c>
      <c r="G1532" s="2">
        <f t="shared" si="34"/>
        <v>1.8995200000000001</v>
      </c>
      <c r="H1532" s="2">
        <f t="shared" si="35"/>
        <v>0.15999999999999659</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0.39</v>
      </c>
      <c r="D1534" s="1">
        <v>0</v>
      </c>
      <c r="E1534" s="1">
        <v>0</v>
      </c>
      <c r="F1534" s="1">
        <v>0</v>
      </c>
      <c r="G1534" s="2">
        <f t="shared" si="34"/>
        <v>2.145E-2</v>
      </c>
      <c r="H1534" s="2">
        <f t="shared" si="35"/>
        <v>0.39</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122234.12</v>
      </c>
      <c r="D1565" s="1">
        <v>0</v>
      </c>
      <c r="E1565" s="1">
        <v>0</v>
      </c>
      <c r="F1565" s="1">
        <v>0</v>
      </c>
      <c r="G1565" s="2">
        <f t="shared" si="34"/>
        <v>10512.134319999999</v>
      </c>
      <c r="H1565" s="2">
        <f t="shared" si="35"/>
        <v>0.11999999999534339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80075.31</v>
      </c>
      <c r="D1568" s="1">
        <v>0</v>
      </c>
      <c r="E1568" s="1">
        <v>0</v>
      </c>
      <c r="F1568" s="1">
        <v>0</v>
      </c>
      <c r="G1568" s="2">
        <f t="shared" si="34"/>
        <v>7126.7025899999999</v>
      </c>
      <c r="H1568" s="2">
        <f t="shared" si="35"/>
        <v>0.30999999999767169</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42158.81</v>
      </c>
      <c r="D1569" s="1">
        <v>0</v>
      </c>
      <c r="E1569" s="1">
        <v>0</v>
      </c>
      <c r="F1569" s="1">
        <v>0</v>
      </c>
      <c r="G1569" s="2">
        <f t="shared" si="34"/>
        <v>3794.2928999999995</v>
      </c>
      <c r="H1569" s="2">
        <f t="shared" si="35"/>
        <v>0.19000000000232831</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29737.26</v>
      </c>
      <c r="D1576" s="1">
        <v>0</v>
      </c>
      <c r="E1576" s="1">
        <v>0</v>
      </c>
      <c r="F1576" s="1">
        <v>0</v>
      </c>
      <c r="G1576" s="2">
        <f t="shared" si="34"/>
        <v>2884.51422</v>
      </c>
      <c r="H1576" s="2">
        <f t="shared" si="35"/>
        <v>0.25999999999839929</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9417.7099999999991</v>
      </c>
      <c r="D1578" s="1">
        <v>0</v>
      </c>
      <c r="E1578" s="1">
        <v>0</v>
      </c>
      <c r="F1578" s="1">
        <v>0</v>
      </c>
      <c r="G1578" s="2">
        <f t="shared" si="34"/>
        <v>932.3532899999999</v>
      </c>
      <c r="H1578" s="2">
        <f t="shared" si="35"/>
        <v>0.29000000000087311</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20319.55</v>
      </c>
      <c r="D1579" s="1">
        <v>0</v>
      </c>
      <c r="E1579" s="1">
        <v>0</v>
      </c>
      <c r="F1579" s="1">
        <v>0</v>
      </c>
      <c r="G1579" s="2">
        <f t="shared" si="34"/>
        <v>2031.9549999999999</v>
      </c>
      <c r="H1579" s="2">
        <f t="shared" si="35"/>
        <v>0.4500000000007276</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81" t="s">
        <v>3320</v>
      </c>
      <c r="B1" s="381"/>
      <c r="C1" s="381"/>
    </row>
    <row r="2" spans="1:17" ht="33" customHeight="1">
      <c r="A2" s="382" t="s">
        <v>3321</v>
      </c>
      <c r="B2" s="383"/>
      <c r="C2" s="375"/>
      <c r="D2" s="4"/>
      <c r="E2" s="4"/>
      <c r="F2" s="4"/>
      <c r="G2" s="4"/>
      <c r="H2" s="4"/>
      <c r="I2" s="4"/>
      <c r="J2" s="4"/>
      <c r="K2" s="4"/>
      <c r="L2" s="4"/>
      <c r="M2" s="4"/>
      <c r="N2" s="4"/>
      <c r="O2" s="4"/>
      <c r="P2" s="4"/>
      <c r="Q2" s="4"/>
    </row>
    <row r="3" spans="1:17" ht="18.75" customHeight="1">
      <c r="A3" s="304" t="s">
        <v>3322</v>
      </c>
      <c r="B3" s="384" t="s">
        <v>3323</v>
      </c>
      <c r="C3" s="375"/>
      <c r="D3" s="4"/>
      <c r="E3" s="4"/>
      <c r="F3" s="4"/>
      <c r="G3" s="4"/>
      <c r="H3" s="4"/>
      <c r="I3" s="4"/>
      <c r="J3" s="4"/>
      <c r="K3" s="4"/>
      <c r="L3" s="4"/>
      <c r="M3" s="4"/>
      <c r="N3" s="4"/>
      <c r="O3" s="4"/>
      <c r="P3" s="4"/>
      <c r="Q3" s="4"/>
    </row>
    <row r="4" spans="1:17" ht="37.5" hidden="1" customHeight="1">
      <c r="A4" s="305" t="s">
        <v>3324</v>
      </c>
      <c r="B4" s="374" t="s">
        <v>3325</v>
      </c>
      <c r="C4" s="375"/>
      <c r="D4" s="4"/>
      <c r="E4" s="4"/>
      <c r="F4" s="4"/>
      <c r="G4" s="4"/>
      <c r="H4" s="4"/>
      <c r="I4" s="4"/>
      <c r="J4" s="4"/>
      <c r="K4" s="4"/>
      <c r="L4" s="4"/>
      <c r="M4" s="4"/>
      <c r="N4" s="4"/>
      <c r="O4" s="4"/>
      <c r="P4" s="4"/>
      <c r="Q4" s="4"/>
    </row>
    <row r="5" spans="1:17" ht="48" hidden="1" customHeight="1">
      <c r="A5" s="305" t="s">
        <v>3324</v>
      </c>
      <c r="B5" s="374" t="s">
        <v>3326</v>
      </c>
      <c r="C5" s="375"/>
      <c r="D5" s="4"/>
      <c r="E5" s="4"/>
      <c r="F5" s="4"/>
      <c r="G5" s="4"/>
      <c r="H5" s="4"/>
      <c r="I5" s="4"/>
      <c r="J5" s="4"/>
      <c r="K5" s="4"/>
      <c r="L5" s="4"/>
      <c r="M5" s="4"/>
      <c r="N5" s="4"/>
      <c r="O5" s="4"/>
      <c r="P5" s="4"/>
      <c r="Q5" s="4"/>
    </row>
    <row r="6" spans="1:17" ht="59.25" hidden="1" customHeight="1">
      <c r="A6" s="305" t="s">
        <v>3324</v>
      </c>
      <c r="B6" s="374" t="s">
        <v>3327</v>
      </c>
      <c r="C6" s="375"/>
      <c r="D6" s="4"/>
      <c r="E6" s="4"/>
      <c r="F6" s="4"/>
      <c r="G6" s="4"/>
      <c r="H6" s="4"/>
      <c r="I6" s="4"/>
      <c r="J6" s="4"/>
      <c r="K6" s="4"/>
      <c r="L6" s="4"/>
      <c r="M6" s="4"/>
      <c r="N6" s="4"/>
      <c r="O6" s="4"/>
      <c r="P6" s="4"/>
      <c r="Q6" s="4"/>
    </row>
    <row r="7" spans="1:17" ht="48" hidden="1" customHeight="1">
      <c r="A7" s="305" t="s">
        <v>3328</v>
      </c>
      <c r="B7" s="374" t="s">
        <v>3329</v>
      </c>
      <c r="C7" s="375"/>
      <c r="D7" s="4"/>
      <c r="E7" s="4"/>
      <c r="F7" s="4"/>
      <c r="G7" s="4"/>
      <c r="H7" s="4"/>
      <c r="I7" s="4"/>
      <c r="J7" s="4"/>
      <c r="K7" s="4"/>
      <c r="L7" s="4"/>
      <c r="M7" s="4"/>
      <c r="N7" s="4"/>
      <c r="O7" s="4"/>
      <c r="P7" s="4"/>
      <c r="Q7" s="4"/>
    </row>
    <row r="8" spans="1:17" ht="41.25" hidden="1" customHeight="1">
      <c r="A8" s="305" t="s">
        <v>3330</v>
      </c>
      <c r="B8" s="374" t="s">
        <v>3331</v>
      </c>
      <c r="C8" s="375"/>
      <c r="D8" s="4"/>
      <c r="E8" s="4"/>
      <c r="F8" s="4"/>
      <c r="G8" s="4"/>
      <c r="H8" s="4"/>
      <c r="I8" s="4"/>
      <c r="J8" s="4"/>
      <c r="K8" s="4"/>
      <c r="L8" s="4"/>
      <c r="M8" s="4"/>
      <c r="N8" s="4"/>
      <c r="O8" s="4"/>
      <c r="P8" s="4"/>
      <c r="Q8" s="4"/>
    </row>
    <row r="9" spans="1:17" ht="59.25" hidden="1" customHeight="1">
      <c r="A9" s="305" t="s">
        <v>3332</v>
      </c>
      <c r="B9" s="374" t="s">
        <v>3333</v>
      </c>
      <c r="C9" s="375"/>
      <c r="D9" s="4"/>
      <c r="E9" s="4"/>
      <c r="F9" s="4"/>
      <c r="G9" s="4"/>
      <c r="H9" s="4"/>
      <c r="I9" s="4"/>
      <c r="J9" s="4"/>
      <c r="K9" s="4"/>
      <c r="L9" s="4"/>
      <c r="M9" s="4"/>
      <c r="N9" s="4"/>
      <c r="O9" s="4"/>
      <c r="P9" s="4"/>
      <c r="Q9" s="4"/>
    </row>
    <row r="10" spans="1:17" ht="61.5" hidden="1" customHeight="1">
      <c r="A10" s="305" t="s">
        <v>3332</v>
      </c>
      <c r="B10" s="374" t="s">
        <v>3334</v>
      </c>
      <c r="C10" s="375"/>
      <c r="D10" s="4"/>
      <c r="E10" s="4"/>
      <c r="F10" s="4"/>
      <c r="G10" s="4"/>
      <c r="H10" s="4"/>
      <c r="I10" s="4"/>
      <c r="J10" s="4"/>
      <c r="K10" s="4"/>
      <c r="L10" s="4"/>
      <c r="M10" s="4"/>
      <c r="N10" s="4"/>
      <c r="O10" s="4"/>
      <c r="P10" s="4"/>
      <c r="Q10" s="4"/>
    </row>
    <row r="11" spans="1:17" ht="43.5" hidden="1" customHeight="1">
      <c r="A11" s="305" t="s">
        <v>3332</v>
      </c>
      <c r="B11" s="374" t="s">
        <v>3335</v>
      </c>
      <c r="C11" s="375"/>
      <c r="D11" s="4"/>
      <c r="E11" s="4"/>
      <c r="F11" s="4"/>
      <c r="G11" s="4"/>
      <c r="H11" s="4"/>
      <c r="I11" s="4"/>
      <c r="J11" s="4"/>
      <c r="K11" s="4"/>
      <c r="L11" s="4"/>
      <c r="M11" s="4"/>
      <c r="N11" s="4"/>
      <c r="O11" s="4"/>
      <c r="P11" s="4"/>
      <c r="Q11" s="4"/>
    </row>
    <row r="12" spans="1:17" ht="27.75" hidden="1" customHeight="1">
      <c r="A12" s="305" t="s">
        <v>3336</v>
      </c>
      <c r="B12" s="374" t="s">
        <v>3337</v>
      </c>
      <c r="C12" s="375"/>
      <c r="D12" s="4"/>
      <c r="E12" s="4"/>
      <c r="F12" s="4"/>
      <c r="G12" s="4"/>
      <c r="H12" s="4"/>
      <c r="I12" s="4"/>
      <c r="J12" s="4"/>
      <c r="K12" s="4"/>
      <c r="L12" s="4"/>
      <c r="M12" s="4"/>
      <c r="N12" s="4"/>
      <c r="O12" s="4"/>
      <c r="P12" s="4"/>
      <c r="Q12" s="4"/>
    </row>
    <row r="13" spans="1:17" ht="27.75" hidden="1" customHeight="1">
      <c r="A13" s="305" t="s">
        <v>3338</v>
      </c>
      <c r="B13" s="374" t="s">
        <v>3339</v>
      </c>
      <c r="C13" s="375"/>
      <c r="D13" s="4"/>
      <c r="E13" s="4"/>
      <c r="F13" s="4"/>
      <c r="G13" s="4"/>
      <c r="H13" s="4"/>
      <c r="I13" s="4"/>
      <c r="J13" s="4"/>
      <c r="K13" s="4"/>
      <c r="L13" s="4"/>
      <c r="M13" s="4"/>
      <c r="N13" s="4"/>
      <c r="O13" s="4"/>
      <c r="P13" s="4"/>
      <c r="Q13" s="4"/>
    </row>
    <row r="14" spans="1:17" ht="45.75" hidden="1" customHeight="1">
      <c r="A14" s="305" t="s">
        <v>3340</v>
      </c>
      <c r="B14" s="374" t="s">
        <v>3341</v>
      </c>
      <c r="C14" s="375"/>
      <c r="D14" s="4"/>
      <c r="E14" s="4"/>
      <c r="F14" s="4"/>
      <c r="G14" s="4"/>
      <c r="H14" s="4"/>
      <c r="I14" s="4"/>
      <c r="J14" s="4"/>
      <c r="K14" s="4"/>
      <c r="L14" s="4"/>
      <c r="M14" s="4"/>
      <c r="N14" s="4"/>
      <c r="O14" s="4"/>
      <c r="P14" s="4"/>
      <c r="Q14" s="4"/>
    </row>
    <row r="15" spans="1:17" ht="45.75" hidden="1" customHeight="1">
      <c r="A15" s="305" t="s">
        <v>3342</v>
      </c>
      <c r="B15" s="374" t="s">
        <v>3343</v>
      </c>
      <c r="C15" s="375"/>
      <c r="D15" s="4"/>
      <c r="E15" s="4"/>
      <c r="F15" s="4"/>
      <c r="G15" s="4"/>
      <c r="H15" s="4"/>
      <c r="I15" s="4"/>
      <c r="J15" s="4"/>
      <c r="K15" s="4"/>
      <c r="L15" s="4"/>
      <c r="M15" s="4"/>
      <c r="N15" s="4"/>
      <c r="O15" s="4"/>
      <c r="P15" s="4"/>
      <c r="Q15" s="4"/>
    </row>
    <row r="16" spans="1:17" ht="51" hidden="1" customHeight="1">
      <c r="A16" s="305" t="s">
        <v>3344</v>
      </c>
      <c r="B16" s="374" t="s">
        <v>3345</v>
      </c>
      <c r="C16" s="375"/>
      <c r="D16" s="4"/>
      <c r="E16" s="4"/>
      <c r="F16" s="4"/>
      <c r="G16" s="4"/>
      <c r="H16" s="4"/>
      <c r="I16" s="4"/>
      <c r="J16" s="4"/>
      <c r="K16" s="4"/>
      <c r="L16" s="4"/>
      <c r="M16" s="4"/>
      <c r="N16" s="4"/>
      <c r="O16" s="4"/>
      <c r="P16" s="4"/>
      <c r="Q16" s="4"/>
    </row>
    <row r="17" spans="1:17" ht="27.75" hidden="1" customHeight="1">
      <c r="A17" s="305" t="s">
        <v>3346</v>
      </c>
      <c r="B17" s="374" t="s">
        <v>3347</v>
      </c>
      <c r="C17" s="375"/>
      <c r="D17" s="4"/>
      <c r="E17" s="4"/>
      <c r="F17" s="4"/>
      <c r="G17" s="4"/>
      <c r="H17" s="4"/>
      <c r="I17" s="4"/>
      <c r="J17" s="4"/>
      <c r="K17" s="4"/>
      <c r="L17" s="4"/>
      <c r="M17" s="4"/>
      <c r="N17" s="4"/>
      <c r="O17" s="4"/>
      <c r="P17" s="4"/>
      <c r="Q17" s="4"/>
    </row>
    <row r="18" spans="1:17" ht="27.75" hidden="1" customHeight="1">
      <c r="A18" s="305" t="s">
        <v>3348</v>
      </c>
      <c r="B18" s="374" t="s">
        <v>3349</v>
      </c>
      <c r="C18" s="375"/>
      <c r="D18" s="4"/>
      <c r="E18" s="4"/>
      <c r="F18" s="4"/>
      <c r="G18" s="4"/>
      <c r="H18" s="4"/>
      <c r="I18" s="4"/>
      <c r="J18" s="4"/>
      <c r="K18" s="4"/>
      <c r="L18" s="4"/>
      <c r="M18" s="4"/>
      <c r="N18" s="4"/>
      <c r="O18" s="4"/>
      <c r="P18" s="4"/>
      <c r="Q18" s="4"/>
    </row>
    <row r="19" spans="1:17" ht="45" hidden="1" customHeight="1">
      <c r="A19" s="305" t="s">
        <v>3348</v>
      </c>
      <c r="B19" s="374" t="s">
        <v>3350</v>
      </c>
      <c r="C19" s="375"/>
      <c r="D19" s="4"/>
      <c r="E19" s="4"/>
      <c r="F19" s="4"/>
      <c r="G19" s="4"/>
      <c r="H19" s="4"/>
      <c r="I19" s="4"/>
      <c r="J19" s="4"/>
      <c r="K19" s="4"/>
      <c r="L19" s="4"/>
      <c r="M19" s="4"/>
      <c r="N19" s="4"/>
      <c r="O19" s="4"/>
      <c r="P19" s="4"/>
      <c r="Q19" s="4"/>
    </row>
    <row r="20" spans="1:17" ht="45" hidden="1" customHeight="1">
      <c r="A20" s="305" t="s">
        <v>3351</v>
      </c>
      <c r="B20" s="374" t="s">
        <v>3352</v>
      </c>
      <c r="C20" s="375"/>
      <c r="D20" s="4"/>
      <c r="E20" s="4"/>
      <c r="F20" s="4"/>
      <c r="G20" s="4"/>
      <c r="H20" s="4"/>
      <c r="I20" s="4"/>
      <c r="J20" s="4"/>
      <c r="K20" s="4"/>
      <c r="L20" s="4"/>
      <c r="M20" s="4"/>
      <c r="N20" s="4"/>
      <c r="O20" s="4"/>
      <c r="P20" s="4"/>
      <c r="Q20" s="4"/>
    </row>
    <row r="21" spans="1:17" ht="30" hidden="1" customHeight="1">
      <c r="A21" s="305" t="s">
        <v>3353</v>
      </c>
      <c r="B21" s="374" t="s">
        <v>3354</v>
      </c>
      <c r="C21" s="375"/>
      <c r="D21" s="4"/>
      <c r="E21" s="4"/>
      <c r="F21" s="4"/>
      <c r="G21" s="4"/>
      <c r="H21" s="4"/>
      <c r="I21" s="4"/>
      <c r="J21" s="4"/>
      <c r="K21" s="4"/>
      <c r="L21" s="4"/>
      <c r="M21" s="4"/>
      <c r="N21" s="4"/>
      <c r="O21" s="4"/>
      <c r="P21" s="4"/>
      <c r="Q21" s="4"/>
    </row>
    <row r="22" spans="1:17" ht="30" hidden="1" customHeight="1">
      <c r="A22" s="305" t="s">
        <v>3355</v>
      </c>
      <c r="B22" s="374" t="s">
        <v>3356</v>
      </c>
      <c r="C22" s="375"/>
      <c r="D22" s="4"/>
      <c r="E22" s="4"/>
      <c r="F22" s="4"/>
      <c r="G22" s="4"/>
      <c r="H22" s="4"/>
      <c r="I22" s="4"/>
      <c r="J22" s="4"/>
      <c r="K22" s="4"/>
      <c r="L22" s="4"/>
      <c r="M22" s="4"/>
      <c r="N22" s="4"/>
      <c r="O22" s="4"/>
      <c r="P22" s="4"/>
      <c r="Q22" s="4"/>
    </row>
    <row r="23" spans="1:17" ht="30" hidden="1" customHeight="1">
      <c r="A23" s="305" t="s">
        <v>3357</v>
      </c>
      <c r="B23" s="374" t="s">
        <v>3358</v>
      </c>
      <c r="C23" s="375"/>
      <c r="D23" s="4"/>
      <c r="E23" s="4"/>
      <c r="F23" s="4"/>
      <c r="G23" s="4"/>
      <c r="H23" s="4"/>
      <c r="I23" s="4"/>
      <c r="J23" s="4"/>
      <c r="K23" s="4"/>
      <c r="L23" s="4"/>
      <c r="M23" s="4"/>
      <c r="N23" s="4"/>
      <c r="O23" s="4"/>
      <c r="P23" s="4"/>
      <c r="Q23" s="4"/>
    </row>
    <row r="24" spans="1:17" ht="30" hidden="1" customHeight="1">
      <c r="A24" s="305" t="s">
        <v>3359</v>
      </c>
      <c r="B24" s="374" t="s">
        <v>3360</v>
      </c>
      <c r="C24" s="375"/>
      <c r="D24" s="4"/>
      <c r="E24" s="4"/>
      <c r="F24" s="4"/>
      <c r="G24" s="4"/>
      <c r="H24" s="4"/>
      <c r="I24" s="4"/>
      <c r="J24" s="4"/>
      <c r="K24" s="4"/>
      <c r="L24" s="4"/>
      <c r="M24" s="4"/>
      <c r="N24" s="4"/>
      <c r="O24" s="4"/>
      <c r="P24" s="4"/>
      <c r="Q24" s="4"/>
    </row>
    <row r="25" spans="1:17" ht="30" hidden="1" customHeight="1">
      <c r="A25" s="305" t="s">
        <v>3361</v>
      </c>
      <c r="B25" s="374" t="s">
        <v>3362</v>
      </c>
      <c r="C25" s="375"/>
      <c r="D25" s="4"/>
      <c r="E25" s="4"/>
      <c r="F25" s="4"/>
      <c r="G25" s="4"/>
      <c r="H25" s="4"/>
      <c r="I25" s="4"/>
      <c r="J25" s="4"/>
      <c r="K25" s="4"/>
      <c r="L25" s="4"/>
      <c r="M25" s="4"/>
      <c r="N25" s="4"/>
      <c r="O25" s="4"/>
      <c r="P25" s="4"/>
      <c r="Q25" s="4"/>
    </row>
    <row r="26" spans="1:17" ht="30" hidden="1" customHeight="1">
      <c r="A26" s="305" t="s">
        <v>3363</v>
      </c>
      <c r="B26" s="374" t="s">
        <v>3364</v>
      </c>
      <c r="C26" s="375"/>
      <c r="D26" s="4"/>
      <c r="E26" s="4"/>
      <c r="F26" s="4"/>
      <c r="G26" s="4"/>
      <c r="H26" s="4"/>
      <c r="I26" s="4"/>
      <c r="J26" s="4"/>
      <c r="K26" s="4"/>
      <c r="L26" s="4"/>
      <c r="M26" s="4"/>
      <c r="N26" s="4"/>
      <c r="O26" s="4"/>
      <c r="P26" s="4"/>
      <c r="Q26" s="4"/>
    </row>
    <row r="27" spans="1:17" ht="70.5" hidden="1" customHeight="1">
      <c r="A27" s="305" t="s">
        <v>3365</v>
      </c>
      <c r="B27" s="374" t="s">
        <v>3366</v>
      </c>
      <c r="C27" s="375"/>
      <c r="D27" s="4"/>
      <c r="E27" s="4"/>
      <c r="F27" s="4"/>
      <c r="G27" s="4"/>
      <c r="H27" s="4"/>
      <c r="I27" s="4"/>
      <c r="J27" s="4"/>
      <c r="K27" s="4"/>
      <c r="L27" s="4"/>
      <c r="M27" s="4"/>
      <c r="N27" s="4"/>
      <c r="O27" s="4"/>
      <c r="P27" s="4"/>
      <c r="Q27" s="4"/>
    </row>
    <row r="28" spans="1:17" ht="48" hidden="1" customHeight="1">
      <c r="A28" s="305" t="s">
        <v>3367</v>
      </c>
      <c r="B28" s="374" t="s">
        <v>3368</v>
      </c>
      <c r="C28" s="375"/>
      <c r="D28" s="4"/>
      <c r="E28" s="4"/>
      <c r="F28" s="4"/>
      <c r="G28" s="4"/>
      <c r="H28" s="4"/>
      <c r="I28" s="4"/>
      <c r="J28" s="4"/>
      <c r="K28" s="4"/>
      <c r="L28" s="4"/>
      <c r="M28" s="4"/>
      <c r="N28" s="4"/>
      <c r="O28" s="4"/>
      <c r="P28" s="4"/>
      <c r="Q28" s="4"/>
    </row>
    <row r="29" spans="1:17" ht="100.5" hidden="1" customHeight="1">
      <c r="A29" s="305" t="s">
        <v>3369</v>
      </c>
      <c r="B29" s="374" t="s">
        <v>3370</v>
      </c>
      <c r="C29" s="375"/>
      <c r="D29" s="4"/>
      <c r="E29" s="4"/>
      <c r="F29" s="4"/>
      <c r="G29" s="4"/>
      <c r="H29" s="4"/>
      <c r="I29" s="4"/>
      <c r="J29" s="4"/>
      <c r="K29" s="4"/>
      <c r="L29" s="4"/>
      <c r="M29" s="4"/>
      <c r="N29" s="4"/>
      <c r="O29" s="4"/>
      <c r="P29" s="4"/>
      <c r="Q29" s="4"/>
    </row>
    <row r="30" spans="1:17" ht="45" hidden="1" customHeight="1">
      <c r="A30" s="305" t="s">
        <v>3371</v>
      </c>
      <c r="B30" s="374" t="s">
        <v>3372</v>
      </c>
      <c r="C30" s="375"/>
      <c r="D30" s="4"/>
      <c r="E30" s="4"/>
      <c r="F30" s="4"/>
      <c r="G30" s="4"/>
      <c r="H30" s="4"/>
      <c r="I30" s="4"/>
      <c r="J30" s="4"/>
      <c r="K30" s="4"/>
      <c r="L30" s="4"/>
      <c r="M30" s="4"/>
      <c r="N30" s="4"/>
      <c r="O30" s="4"/>
      <c r="P30" s="4"/>
      <c r="Q30" s="4"/>
    </row>
    <row r="31" spans="1:17" ht="45" hidden="1" customHeight="1">
      <c r="A31" s="305" t="s">
        <v>3373</v>
      </c>
      <c r="B31" s="374" t="s">
        <v>3374</v>
      </c>
      <c r="C31" s="375"/>
      <c r="D31" s="4"/>
      <c r="E31" s="4"/>
      <c r="F31" s="4"/>
      <c r="G31" s="4"/>
      <c r="H31" s="4"/>
      <c r="I31" s="4"/>
      <c r="J31" s="4"/>
      <c r="K31" s="4"/>
      <c r="L31" s="4"/>
      <c r="M31" s="4"/>
      <c r="N31" s="4"/>
      <c r="O31" s="4"/>
      <c r="P31" s="4"/>
      <c r="Q31" s="4"/>
    </row>
    <row r="32" spans="1:17" ht="45" hidden="1" customHeight="1">
      <c r="A32" s="305" t="s">
        <v>3375</v>
      </c>
      <c r="B32" s="374" t="s">
        <v>3376</v>
      </c>
      <c r="C32" s="375"/>
      <c r="D32" s="4"/>
      <c r="E32" s="4"/>
      <c r="F32" s="4"/>
      <c r="G32" s="4"/>
      <c r="H32" s="4"/>
      <c r="I32" s="4"/>
      <c r="J32" s="4"/>
      <c r="K32" s="4"/>
      <c r="L32" s="4"/>
      <c r="M32" s="4"/>
      <c r="N32" s="4"/>
      <c r="O32" s="4"/>
      <c r="P32" s="4"/>
      <c r="Q32" s="4"/>
    </row>
    <row r="33" spans="1:17" ht="72" hidden="1" customHeight="1">
      <c r="A33" s="305" t="s">
        <v>3377</v>
      </c>
      <c r="B33" s="374" t="s">
        <v>3378</v>
      </c>
      <c r="C33" s="375"/>
      <c r="D33" s="4"/>
      <c r="E33" s="4"/>
      <c r="F33" s="4"/>
      <c r="G33" s="4"/>
      <c r="H33" s="4"/>
      <c r="I33" s="4"/>
      <c r="J33" s="4"/>
      <c r="K33" s="4"/>
      <c r="L33" s="4"/>
      <c r="M33" s="4"/>
      <c r="N33" s="4"/>
      <c r="O33" s="4"/>
      <c r="P33" s="4"/>
      <c r="Q33" s="4"/>
    </row>
    <row r="34" spans="1:17" ht="79.5" hidden="1" customHeight="1">
      <c r="A34" s="305" t="s">
        <v>3379</v>
      </c>
      <c r="B34" s="374" t="s">
        <v>3380</v>
      </c>
      <c r="C34" s="375"/>
      <c r="D34" s="4"/>
      <c r="E34" s="4"/>
      <c r="F34" s="4"/>
      <c r="G34" s="4"/>
      <c r="H34" s="4"/>
      <c r="I34" s="4"/>
      <c r="J34" s="4"/>
      <c r="K34" s="4"/>
      <c r="L34" s="4"/>
      <c r="M34" s="4"/>
      <c r="N34" s="4"/>
      <c r="O34" s="4"/>
      <c r="P34" s="4"/>
      <c r="Q34" s="4"/>
    </row>
    <row r="35" spans="1:17" ht="70.5" hidden="1" customHeight="1">
      <c r="A35" s="305" t="s">
        <v>3381</v>
      </c>
      <c r="B35" s="374" t="s">
        <v>3382</v>
      </c>
      <c r="C35" s="375"/>
      <c r="D35" s="4"/>
      <c r="E35" s="4"/>
      <c r="F35" s="4"/>
      <c r="G35" s="4"/>
      <c r="H35" s="4"/>
      <c r="I35" s="4"/>
      <c r="J35" s="4"/>
      <c r="K35" s="4"/>
      <c r="L35" s="4"/>
      <c r="M35" s="4"/>
      <c r="N35" s="4"/>
      <c r="O35" s="4"/>
      <c r="P35" s="4"/>
      <c r="Q35" s="4"/>
    </row>
    <row r="36" spans="1:17" ht="45.75" hidden="1" customHeight="1">
      <c r="A36" s="305" t="s">
        <v>3383</v>
      </c>
      <c r="B36" s="374" t="s">
        <v>3384</v>
      </c>
      <c r="C36" s="375"/>
      <c r="D36" s="4"/>
      <c r="E36" s="4"/>
      <c r="F36" s="4"/>
      <c r="G36" s="4"/>
      <c r="H36" s="4"/>
      <c r="I36" s="4"/>
      <c r="J36" s="4"/>
      <c r="K36" s="4"/>
      <c r="L36" s="4"/>
      <c r="M36" s="4"/>
      <c r="N36" s="4"/>
      <c r="O36" s="4"/>
      <c r="P36" s="4"/>
      <c r="Q36" s="4"/>
    </row>
    <row r="37" spans="1:17" ht="54.75" hidden="1" customHeight="1">
      <c r="A37" s="305" t="s">
        <v>3385</v>
      </c>
      <c r="B37" s="374" t="s">
        <v>3386</v>
      </c>
      <c r="C37" s="375"/>
      <c r="D37" s="4"/>
      <c r="E37" s="4"/>
      <c r="F37" s="4"/>
      <c r="G37" s="4"/>
      <c r="H37" s="4"/>
      <c r="I37" s="4"/>
      <c r="J37" s="4"/>
      <c r="K37" s="4"/>
      <c r="L37" s="4"/>
      <c r="M37" s="4"/>
      <c r="N37" s="4"/>
      <c r="O37" s="4"/>
      <c r="P37" s="4"/>
      <c r="Q37" s="4"/>
    </row>
    <row r="38" spans="1:17" ht="37.5" hidden="1" customHeight="1">
      <c r="A38" s="305" t="s">
        <v>3387</v>
      </c>
      <c r="B38" s="374" t="s">
        <v>3388</v>
      </c>
      <c r="C38" s="375"/>
      <c r="D38" s="4"/>
      <c r="E38" s="4"/>
      <c r="F38" s="4"/>
      <c r="G38" s="4"/>
      <c r="H38" s="4"/>
      <c r="I38" s="4"/>
      <c r="J38" s="4"/>
      <c r="K38" s="4"/>
      <c r="L38" s="4"/>
      <c r="M38" s="4"/>
      <c r="N38" s="4"/>
      <c r="O38" s="4"/>
      <c r="P38" s="4"/>
      <c r="Q38" s="4"/>
    </row>
    <row r="39" spans="1:17" ht="61.5" hidden="1" customHeight="1">
      <c r="A39" s="305" t="s">
        <v>3389</v>
      </c>
      <c r="B39" s="374" t="s">
        <v>3390</v>
      </c>
      <c r="C39" s="375"/>
      <c r="D39" s="4"/>
      <c r="E39" s="4"/>
      <c r="F39" s="4"/>
      <c r="G39" s="4"/>
      <c r="H39" s="4"/>
      <c r="I39" s="4"/>
      <c r="J39" s="4"/>
      <c r="K39" s="4"/>
      <c r="L39" s="4"/>
      <c r="M39" s="4"/>
      <c r="N39" s="4"/>
      <c r="O39" s="4"/>
      <c r="P39" s="4"/>
      <c r="Q39" s="4"/>
    </row>
    <row r="40" spans="1:17" ht="53.25" hidden="1" customHeight="1">
      <c r="A40" s="305" t="s">
        <v>3391</v>
      </c>
      <c r="B40" s="374" t="s">
        <v>3392</v>
      </c>
      <c r="C40" s="375"/>
      <c r="D40" s="4"/>
      <c r="E40" s="4"/>
      <c r="F40" s="4"/>
      <c r="G40" s="4"/>
      <c r="H40" s="4"/>
      <c r="I40" s="4"/>
      <c r="J40" s="4"/>
      <c r="K40" s="4"/>
      <c r="L40" s="4"/>
      <c r="M40" s="4"/>
      <c r="N40" s="4"/>
      <c r="O40" s="4"/>
      <c r="P40" s="4"/>
      <c r="Q40" s="4"/>
    </row>
    <row r="41" spans="1:17" ht="73.5" hidden="1" customHeight="1">
      <c r="A41" s="305" t="s">
        <v>3393</v>
      </c>
      <c r="B41" s="374" t="s">
        <v>3394</v>
      </c>
      <c r="C41" s="375"/>
      <c r="D41" s="4"/>
      <c r="E41" s="4"/>
      <c r="F41" s="4"/>
      <c r="G41" s="4"/>
      <c r="H41" s="4"/>
      <c r="I41" s="4"/>
      <c r="J41" s="4"/>
      <c r="K41" s="4"/>
      <c r="L41" s="4"/>
      <c r="M41" s="4"/>
      <c r="N41" s="4"/>
      <c r="O41" s="4"/>
      <c r="P41" s="4"/>
      <c r="Q41" s="4"/>
    </row>
    <row r="42" spans="1:17" ht="57.75" hidden="1" customHeight="1">
      <c r="A42" s="305" t="s">
        <v>3395</v>
      </c>
      <c r="B42" s="374" t="s">
        <v>3396</v>
      </c>
      <c r="C42" s="375"/>
      <c r="D42" s="4"/>
      <c r="E42" s="4"/>
      <c r="F42" s="4"/>
      <c r="G42" s="4"/>
      <c r="H42" s="4"/>
      <c r="I42" s="4"/>
      <c r="J42" s="4"/>
      <c r="K42" s="4"/>
      <c r="L42" s="4"/>
      <c r="M42" s="4"/>
      <c r="N42" s="4"/>
      <c r="O42" s="4"/>
      <c r="P42" s="4"/>
      <c r="Q42" s="4"/>
    </row>
    <row r="43" spans="1:17" ht="84" hidden="1" customHeight="1">
      <c r="A43" s="305" t="s">
        <v>3397</v>
      </c>
      <c r="B43" s="374" t="s">
        <v>3398</v>
      </c>
      <c r="C43" s="375"/>
      <c r="D43" s="4"/>
      <c r="E43" s="4"/>
      <c r="F43" s="4"/>
      <c r="G43" s="4"/>
      <c r="H43" s="4"/>
      <c r="I43" s="4"/>
      <c r="J43" s="4"/>
      <c r="K43" s="4"/>
      <c r="L43" s="4"/>
      <c r="M43" s="4"/>
      <c r="N43" s="4"/>
      <c r="O43" s="4"/>
      <c r="P43" s="4"/>
      <c r="Q43" s="4"/>
    </row>
    <row r="44" spans="1:17" ht="48" hidden="1" customHeight="1">
      <c r="A44" s="305" t="s">
        <v>3399</v>
      </c>
      <c r="B44" s="374" t="s">
        <v>3400</v>
      </c>
      <c r="C44" s="375"/>
      <c r="D44" s="4"/>
      <c r="E44" s="4"/>
      <c r="F44" s="4"/>
      <c r="G44" s="4"/>
      <c r="H44" s="4"/>
      <c r="I44" s="4"/>
      <c r="J44" s="4"/>
      <c r="K44" s="4"/>
      <c r="L44" s="4"/>
      <c r="M44" s="4"/>
      <c r="N44" s="4"/>
      <c r="O44" s="4"/>
      <c r="P44" s="4"/>
      <c r="Q44" s="4"/>
    </row>
    <row r="45" spans="1:17" ht="57" hidden="1" customHeight="1">
      <c r="A45" s="305" t="s">
        <v>3401</v>
      </c>
      <c r="B45" s="374" t="s">
        <v>3402</v>
      </c>
      <c r="C45" s="375"/>
      <c r="D45" s="4"/>
      <c r="E45" s="4"/>
      <c r="F45" s="4"/>
      <c r="G45" s="4"/>
      <c r="H45" s="4"/>
      <c r="I45" s="4"/>
      <c r="J45" s="4"/>
      <c r="K45" s="4"/>
      <c r="L45" s="4"/>
      <c r="M45" s="4"/>
      <c r="N45" s="4"/>
      <c r="O45" s="4"/>
      <c r="P45" s="4"/>
      <c r="Q45" s="4"/>
    </row>
    <row r="46" spans="1:17" ht="73.5" hidden="1" customHeight="1">
      <c r="A46" s="305" t="s">
        <v>3403</v>
      </c>
      <c r="B46" s="379" t="s">
        <v>3404</v>
      </c>
      <c r="C46" s="375"/>
      <c r="D46" s="41"/>
      <c r="E46" s="4"/>
      <c r="F46" s="4"/>
      <c r="G46" s="4"/>
      <c r="H46" s="4"/>
      <c r="I46" s="4"/>
      <c r="J46" s="4"/>
      <c r="K46" s="4"/>
      <c r="L46" s="4"/>
      <c r="M46" s="4"/>
      <c r="N46" s="4"/>
      <c r="O46" s="4"/>
      <c r="P46" s="4"/>
      <c r="Q46" s="4"/>
    </row>
    <row r="47" spans="1:17" ht="66" hidden="1" customHeight="1">
      <c r="A47" s="46" t="s">
        <v>3405</v>
      </c>
      <c r="B47" s="380" t="s">
        <v>3406</v>
      </c>
      <c r="C47" s="380"/>
      <c r="D47" s="4"/>
      <c r="E47" s="4"/>
      <c r="F47" s="4"/>
      <c r="G47" s="4"/>
      <c r="H47" s="4"/>
      <c r="I47" s="4"/>
      <c r="J47" s="4"/>
      <c r="K47" s="4"/>
      <c r="L47" s="4"/>
      <c r="M47" s="4"/>
      <c r="N47" s="4"/>
      <c r="O47" s="4"/>
      <c r="P47" s="4"/>
      <c r="Q47" s="4"/>
    </row>
    <row r="48" spans="1:17" ht="123.75" customHeight="1">
      <c r="A48" s="267" t="s">
        <v>3407</v>
      </c>
      <c r="B48" s="378" t="s">
        <v>3408</v>
      </c>
      <c r="C48" s="377"/>
      <c r="D48" s="4"/>
      <c r="E48" s="4"/>
      <c r="F48" s="4"/>
      <c r="G48" s="4"/>
      <c r="H48" s="4"/>
      <c r="I48" s="4"/>
      <c r="J48" s="4"/>
      <c r="K48" s="4"/>
      <c r="L48" s="4"/>
      <c r="M48" s="4"/>
      <c r="N48" s="4"/>
      <c r="O48" s="4"/>
      <c r="P48" s="4"/>
      <c r="Q48" s="4"/>
    </row>
    <row r="49" spans="1:17" ht="34.5" customHeight="1">
      <c r="A49" s="267" t="s">
        <v>3409</v>
      </c>
      <c r="B49" s="376" t="s">
        <v>3410</v>
      </c>
      <c r="C49" s="377"/>
      <c r="D49" s="4"/>
      <c r="E49" s="4"/>
      <c r="F49" s="4"/>
      <c r="G49" s="4"/>
      <c r="H49" s="4"/>
      <c r="I49" s="4"/>
      <c r="J49" s="4"/>
      <c r="K49" s="4"/>
      <c r="L49" s="4"/>
      <c r="M49" s="4"/>
      <c r="N49" s="4"/>
      <c r="O49" s="4"/>
      <c r="P49" s="4"/>
      <c r="Q49" s="4"/>
    </row>
    <row r="50" spans="1:17" ht="34.5" customHeight="1">
      <c r="A50" s="267" t="s">
        <v>3411</v>
      </c>
      <c r="B50" s="376" t="s">
        <v>3412</v>
      </c>
      <c r="C50" s="377"/>
      <c r="D50" s="4"/>
      <c r="E50" s="4"/>
      <c r="F50" s="4"/>
      <c r="G50" s="4"/>
      <c r="H50" s="4"/>
      <c r="I50" s="4"/>
      <c r="J50" s="4"/>
      <c r="K50" s="4"/>
      <c r="L50" s="4"/>
      <c r="M50" s="4"/>
      <c r="N50" s="4"/>
      <c r="O50" s="4"/>
      <c r="P50" s="4"/>
      <c r="Q50" s="4"/>
    </row>
    <row r="51" spans="1:17" ht="31.5" customHeight="1">
      <c r="A51" s="306" t="s">
        <v>3413</v>
      </c>
      <c r="B51" s="374" t="s">
        <v>3414</v>
      </c>
      <c r="C51" s="375"/>
      <c r="D51" s="4"/>
      <c r="E51" s="4"/>
      <c r="F51" s="4"/>
      <c r="G51" s="4"/>
      <c r="H51" s="4"/>
      <c r="I51" s="4"/>
      <c r="J51" s="4"/>
      <c r="K51" s="4"/>
      <c r="L51" s="4"/>
      <c r="M51" s="4"/>
      <c r="N51" s="4"/>
      <c r="O51" s="4"/>
      <c r="P51" s="4"/>
      <c r="Q51" s="4"/>
    </row>
    <row r="52" spans="1:17" ht="31.5" customHeight="1">
      <c r="A52" s="306" t="s">
        <v>3415</v>
      </c>
      <c r="B52" s="374" t="s">
        <v>3416</v>
      </c>
      <c r="C52" s="375"/>
      <c r="D52" s="4"/>
      <c r="E52" s="4"/>
      <c r="F52" s="4"/>
      <c r="G52" s="4"/>
      <c r="H52" s="4"/>
      <c r="I52" s="4"/>
      <c r="J52" s="4"/>
      <c r="K52" s="4"/>
      <c r="L52" s="4"/>
      <c r="M52" s="4"/>
      <c r="N52" s="4"/>
      <c r="O52" s="4"/>
      <c r="P52" s="4"/>
      <c r="Q52" s="4"/>
    </row>
    <row r="53" spans="1:17" ht="31.5" customHeight="1">
      <c r="A53" s="306" t="s">
        <v>3417</v>
      </c>
      <c r="B53" s="385" t="s">
        <v>3418</v>
      </c>
      <c r="C53" s="386"/>
      <c r="D53" s="4"/>
      <c r="E53" s="4"/>
      <c r="F53" s="4"/>
      <c r="G53" s="4"/>
      <c r="H53" s="4"/>
      <c r="I53" s="4"/>
      <c r="J53" s="4"/>
      <c r="K53" s="4"/>
      <c r="L53" s="4"/>
      <c r="M53" s="4"/>
      <c r="N53" s="4"/>
      <c r="O53" s="4"/>
      <c r="P53" s="4"/>
      <c r="Q53" s="4"/>
    </row>
    <row r="54" spans="1:17" ht="31.5" customHeight="1">
      <c r="A54" s="306" t="s">
        <v>3419</v>
      </c>
      <c r="B54" s="385" t="s">
        <v>3420</v>
      </c>
      <c r="C54" s="386"/>
      <c r="D54" s="4"/>
      <c r="E54" s="4"/>
      <c r="F54" s="4"/>
      <c r="G54" s="4"/>
      <c r="H54" s="4"/>
      <c r="I54" s="4"/>
      <c r="J54" s="4"/>
      <c r="K54" s="4"/>
      <c r="L54" s="4"/>
      <c r="M54" s="4"/>
      <c r="N54" s="4"/>
      <c r="O54" s="4"/>
      <c r="P54" s="4"/>
      <c r="Q54" s="4"/>
    </row>
    <row r="55" spans="1:17" ht="54.6" customHeight="1">
      <c r="A55" s="306" t="s">
        <v>3421</v>
      </c>
      <c r="B55" s="385" t="s">
        <v>3422</v>
      </c>
      <c r="C55" s="386"/>
      <c r="D55" s="4"/>
      <c r="E55" s="4"/>
      <c r="F55" s="4"/>
      <c r="G55" s="4"/>
      <c r="H55" s="4"/>
      <c r="I55" s="4"/>
      <c r="J55" s="4"/>
      <c r="K55" s="4"/>
      <c r="L55" s="4"/>
      <c r="M55" s="4"/>
      <c r="N55" s="4"/>
      <c r="O55" s="4"/>
      <c r="P55" s="4"/>
      <c r="Q55" s="4"/>
    </row>
    <row r="56" spans="1:17" ht="54.6" customHeight="1">
      <c r="A56" s="306" t="s">
        <v>3423</v>
      </c>
      <c r="B56" s="385" t="s">
        <v>3424</v>
      </c>
      <c r="C56" s="386"/>
      <c r="D56" s="4"/>
      <c r="E56" s="4"/>
      <c r="F56" s="4"/>
      <c r="G56" s="4"/>
      <c r="H56" s="4"/>
      <c r="I56" s="4"/>
      <c r="J56" s="4"/>
      <c r="K56" s="4"/>
      <c r="L56" s="4"/>
      <c r="M56" s="4"/>
      <c r="N56" s="4"/>
      <c r="O56" s="4"/>
      <c r="P56" s="4"/>
      <c r="Q56" s="4"/>
    </row>
    <row r="57" spans="1:17" ht="54" customHeight="1">
      <c r="A57" s="306" t="s">
        <v>3425</v>
      </c>
      <c r="B57" s="385" t="s">
        <v>3426</v>
      </c>
      <c r="C57" s="386"/>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1866407.38</v>
      </c>
      <c r="I16" s="170">
        <f>'PR-RAS'!E6</f>
        <v>2252933.3000000007</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1188250.6100000001</v>
      </c>
      <c r="I17" s="170">
        <f>'PR-RAS'!E151</f>
        <v>1361663.6800000002</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437804.5299999998</v>
      </c>
      <c r="I18" s="170">
        <f>'PR-RAS'!E645</f>
        <v>686061.67000000062</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9362188.2899999972</v>
      </c>
      <c r="I20" s="173">
        <f>BILANCA!E7</f>
        <v>9941379.629999999</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2024226.5699999998</v>
      </c>
      <c r="I21" s="175">
        <f>BILANCA!E68</f>
        <v>2355913.2999999998</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113261.75</v>
      </c>
      <c r="I22" s="175">
        <f>BILANCA!E176</f>
        <v>152674.05000000002</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11273153.109999998</v>
      </c>
      <c r="I23" s="177">
        <f>BILANCA!E237</f>
        <v>12144618.880000001</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301501.73</v>
      </c>
      <c r="I24" s="173">
        <f>'RAS-funkcijski'!E5</f>
        <v>426271.87</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190136.09</v>
      </c>
      <c r="I25" s="175">
        <f>'RAS-funkcijski'!E35</f>
        <v>225036.87</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83790.080000000002</v>
      </c>
      <c r="I26" s="175">
        <f>'RAS-funkcijski'!E88</f>
        <v>324308.13</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48130.68</v>
      </c>
      <c r="I27" s="175">
        <f>'RAS-funkcijski'!E114</f>
        <v>47588.539999999994</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1414848.25</v>
      </c>
      <c r="I28" s="179">
        <f>'RAS-funkcijski'!E141</f>
        <v>1673607.98</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194940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194940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113261.75</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152674.04999999981</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122936.79</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29737.26</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973" workbookViewId="0">
      <selection activeCell="C938" sqref="C938"/>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1866407.38</v>
      </c>
      <c r="E6" s="51">
        <f>E7+E44+E50+E82+E106+E124+E133+E139</f>
        <v>2252933.3000000007</v>
      </c>
      <c r="F6" s="52">
        <f t="shared" ref="F6:F131" si="0">IF(D6&lt;&gt;0,IF(E6/D6&gt;=100,"&gt;&gt;100",E6/D6*100),"-")</f>
        <v>120.70962235479379</v>
      </c>
    </row>
    <row r="7" spans="1:25" ht="12.75" customHeight="1">
      <c r="A7" s="53">
        <v>61</v>
      </c>
      <c r="B7" s="294" t="s">
        <v>60</v>
      </c>
      <c r="C7" s="50" t="s">
        <v>61</v>
      </c>
      <c r="D7" s="51">
        <f t="shared" ref="D7:E7" si="1">D8+D17+D23+D29+D37+D40</f>
        <v>1012312.3599999999</v>
      </c>
      <c r="E7" s="51">
        <f t="shared" si="1"/>
        <v>1341000.0000000002</v>
      </c>
      <c r="F7" s="52">
        <f t="shared" si="0"/>
        <v>132.46899405634051</v>
      </c>
    </row>
    <row r="8" spans="1:25" ht="12.75" customHeight="1">
      <c r="A8" s="53">
        <v>611</v>
      </c>
      <c r="B8" s="85" t="s">
        <v>62</v>
      </c>
      <c r="C8" s="50" t="s">
        <v>63</v>
      </c>
      <c r="D8" s="51">
        <f t="shared" ref="D8:E8" si="2">SUM(D9:D14)-D15-D16</f>
        <v>739261.25999999989</v>
      </c>
      <c r="E8" s="51">
        <f t="shared" si="2"/>
        <v>914019.82000000007</v>
      </c>
      <c r="F8" s="52">
        <f t="shared" si="0"/>
        <v>123.63962099136647</v>
      </c>
    </row>
    <row r="9" spans="1:25" ht="12.75" customHeight="1">
      <c r="A9" s="53">
        <v>6111</v>
      </c>
      <c r="B9" s="85" t="s">
        <v>64</v>
      </c>
      <c r="C9" s="50" t="s">
        <v>65</v>
      </c>
      <c r="D9" s="242">
        <v>468303.11</v>
      </c>
      <c r="E9" s="242">
        <v>569507.59</v>
      </c>
      <c r="F9" s="52">
        <f t="shared" si="0"/>
        <v>121.61089214205731</v>
      </c>
    </row>
    <row r="10" spans="1:25" ht="12.75" customHeight="1">
      <c r="A10" s="53">
        <v>6112</v>
      </c>
      <c r="B10" s="85" t="s">
        <v>66</v>
      </c>
      <c r="C10" s="50" t="s">
        <v>67</v>
      </c>
      <c r="D10" s="242">
        <v>57856.08</v>
      </c>
      <c r="E10" s="242">
        <v>64241.65</v>
      </c>
      <c r="F10" s="52">
        <f t="shared" si="0"/>
        <v>111.03699040792256</v>
      </c>
    </row>
    <row r="11" spans="1:25" ht="12.75" customHeight="1">
      <c r="A11" s="53">
        <v>6113</v>
      </c>
      <c r="B11" s="85" t="s">
        <v>68</v>
      </c>
      <c r="C11" s="50" t="s">
        <v>69</v>
      </c>
      <c r="D11" s="242">
        <v>60021.82</v>
      </c>
      <c r="E11" s="242">
        <v>70739.13</v>
      </c>
      <c r="F11" s="52">
        <f t="shared" si="0"/>
        <v>117.85568981413761</v>
      </c>
    </row>
    <row r="12" spans="1:25" ht="12.75" customHeight="1">
      <c r="A12" s="53">
        <v>6114</v>
      </c>
      <c r="B12" s="85" t="s">
        <v>70</v>
      </c>
      <c r="C12" s="50" t="s">
        <v>71</v>
      </c>
      <c r="D12" s="242">
        <v>176457.01</v>
      </c>
      <c r="E12" s="242">
        <v>230792.94</v>
      </c>
      <c r="F12" s="52">
        <f t="shared" si="0"/>
        <v>130.79272962859338</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23376.76</v>
      </c>
      <c r="E15" s="242">
        <v>21261.49</v>
      </c>
      <c r="F15" s="52">
        <f t="shared" si="0"/>
        <v>90.951397884052369</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239925.59999999998</v>
      </c>
      <c r="E23" s="51">
        <f t="shared" si="4"/>
        <v>383765.13</v>
      </c>
      <c r="F23" s="52">
        <f t="shared" si="0"/>
        <v>159.95172253398556</v>
      </c>
    </row>
    <row r="24" spans="1:6" ht="12.75" customHeight="1">
      <c r="A24" s="53">
        <v>6131</v>
      </c>
      <c r="B24" s="85" t="s">
        <v>94</v>
      </c>
      <c r="C24" s="50" t="s">
        <v>95</v>
      </c>
      <c r="D24" s="242">
        <v>70508.27</v>
      </c>
      <c r="E24" s="242">
        <v>149014.39999999999</v>
      </c>
      <c r="F24" s="52">
        <f t="shared" si="0"/>
        <v>211.34315166150012</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169417.33</v>
      </c>
      <c r="E27" s="242">
        <v>234750.73</v>
      </c>
      <c r="F27" s="52">
        <f t="shared" si="0"/>
        <v>138.56358732604275</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33125.5</v>
      </c>
      <c r="E29" s="51">
        <f t="shared" si="5"/>
        <v>43215.05</v>
      </c>
      <c r="F29" s="52">
        <f t="shared" si="0"/>
        <v>130.45855911608882</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32730.29</v>
      </c>
      <c r="E31" s="242">
        <v>43215.040000000001</v>
      </c>
      <c r="F31" s="52">
        <f t="shared" si="0"/>
        <v>132.03378277430477</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395.21</v>
      </c>
      <c r="E33" s="242">
        <v>0.01</v>
      </c>
      <c r="F33" s="52">
        <f t="shared" si="0"/>
        <v>2.5303003466511475E-3</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282855.94</v>
      </c>
      <c r="E50" s="51">
        <f>E51+E54+E59+E62+E65+E68+E71+E74+E77</f>
        <v>257119.17</v>
      </c>
      <c r="F50" s="52">
        <f t="shared" si="0"/>
        <v>90.901103225903626</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269132.40000000002</v>
      </c>
      <c r="E59" s="51">
        <f t="shared" si="12"/>
        <v>217036.77000000002</v>
      </c>
      <c r="F59" s="52">
        <f t="shared" si="0"/>
        <v>80.643122121305353</v>
      </c>
    </row>
    <row r="60" spans="1:6" ht="24">
      <c r="A60" s="53">
        <v>6331</v>
      </c>
      <c r="B60" s="86" t="s">
        <v>166</v>
      </c>
      <c r="C60" s="50" t="s">
        <v>167</v>
      </c>
      <c r="D60" s="242">
        <v>53910.7</v>
      </c>
      <c r="E60" s="242">
        <v>38700.629999999997</v>
      </c>
      <c r="F60" s="52">
        <f t="shared" si="0"/>
        <v>71.786547012003183</v>
      </c>
    </row>
    <row r="61" spans="1:6" ht="24">
      <c r="A61" s="53">
        <v>6332</v>
      </c>
      <c r="B61" s="86" t="s">
        <v>168</v>
      </c>
      <c r="C61" s="50" t="s">
        <v>169</v>
      </c>
      <c r="D61" s="242">
        <v>215221.7</v>
      </c>
      <c r="E61" s="242">
        <v>178336.14</v>
      </c>
      <c r="F61" s="52">
        <f t="shared" si="0"/>
        <v>82.861598063764021</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40082.400000000001</v>
      </c>
      <c r="F68" s="52" t="str">
        <f t="shared" si="0"/>
        <v>-</v>
      </c>
    </row>
    <row r="69" spans="1:6" ht="12.75" customHeight="1">
      <c r="A69" s="53" t="s">
        <v>184</v>
      </c>
      <c r="B69" s="85" t="s">
        <v>185</v>
      </c>
      <c r="C69" s="50" t="s">
        <v>184</v>
      </c>
      <c r="D69" s="242">
        <v>0</v>
      </c>
      <c r="E69" s="242">
        <v>40082.400000000001</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13723.54</v>
      </c>
      <c r="E74" s="51">
        <f t="shared" si="17"/>
        <v>0</v>
      </c>
      <c r="F74" s="52">
        <f t="shared" si="0"/>
        <v>0</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13723.54</v>
      </c>
      <c r="E76" s="242">
        <v>0</v>
      </c>
      <c r="F76" s="52">
        <f t="shared" si="0"/>
        <v>0</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114133.06</v>
      </c>
      <c r="E82" s="51">
        <f t="shared" si="19"/>
        <v>152722.49</v>
      </c>
      <c r="F82" s="52">
        <f t="shared" si="0"/>
        <v>133.81091333221067</v>
      </c>
    </row>
    <row r="83" spans="1:6" ht="12.75" customHeight="1">
      <c r="A83" s="53">
        <v>641</v>
      </c>
      <c r="B83" s="85" t="s">
        <v>212</v>
      </c>
      <c r="C83" s="50" t="s">
        <v>213</v>
      </c>
      <c r="D83" s="51">
        <f t="shared" ref="D83:E83" si="20">SUM(D84:D90)</f>
        <v>1228.06</v>
      </c>
      <c r="E83" s="51">
        <f t="shared" si="20"/>
        <v>24594.78</v>
      </c>
      <c r="F83" s="52">
        <f t="shared" si="0"/>
        <v>2002.7343940849796</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v>
      </c>
      <c r="F85" s="52" t="str">
        <f t="shared" si="0"/>
        <v>-</v>
      </c>
    </row>
    <row r="86" spans="1:6" ht="12.75" customHeight="1">
      <c r="A86" s="53">
        <v>6414</v>
      </c>
      <c r="B86" s="85" t="s">
        <v>218</v>
      </c>
      <c r="C86" s="50" t="s">
        <v>219</v>
      </c>
      <c r="D86" s="242">
        <v>1228.06</v>
      </c>
      <c r="E86" s="242">
        <v>1415.53</v>
      </c>
      <c r="F86" s="52">
        <f t="shared" si="0"/>
        <v>115.26554077162355</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23179.25</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112905</v>
      </c>
      <c r="E91" s="51">
        <f t="shared" si="21"/>
        <v>128127.71</v>
      </c>
      <c r="F91" s="52">
        <f t="shared" si="0"/>
        <v>113.48275984234535</v>
      </c>
    </row>
    <row r="92" spans="1:6" ht="12.75" customHeight="1">
      <c r="A92" s="53">
        <v>6421</v>
      </c>
      <c r="B92" s="85" t="s">
        <v>230</v>
      </c>
      <c r="C92" s="50" t="s">
        <v>231</v>
      </c>
      <c r="D92" s="242">
        <v>27754.62</v>
      </c>
      <c r="E92" s="242">
        <v>19881.27</v>
      </c>
      <c r="F92" s="52">
        <f t="shared" si="0"/>
        <v>71.632290407867245</v>
      </c>
    </row>
    <row r="93" spans="1:6" ht="12.75" customHeight="1">
      <c r="A93" s="53">
        <v>6422</v>
      </c>
      <c r="B93" s="85" t="s">
        <v>232</v>
      </c>
      <c r="C93" s="50" t="s">
        <v>233</v>
      </c>
      <c r="D93" s="242">
        <v>23123.09</v>
      </c>
      <c r="E93" s="242">
        <v>36954.720000000001</v>
      </c>
      <c r="F93" s="52">
        <f t="shared" si="0"/>
        <v>159.81739464751467</v>
      </c>
    </row>
    <row r="94" spans="1:6" ht="12.75" customHeight="1">
      <c r="A94" s="53">
        <v>6423</v>
      </c>
      <c r="B94" s="85" t="s">
        <v>234</v>
      </c>
      <c r="C94" s="50" t="s">
        <v>235</v>
      </c>
      <c r="D94" s="242">
        <v>42976.32</v>
      </c>
      <c r="E94" s="242">
        <v>50400.83</v>
      </c>
      <c r="F94" s="52">
        <f t="shared" si="0"/>
        <v>117.27581607731888</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19050.97</v>
      </c>
      <c r="E97" s="242">
        <v>20890.89</v>
      </c>
      <c r="F97" s="52">
        <f t="shared" si="0"/>
        <v>109.6578809372961</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456326.01999999996</v>
      </c>
      <c r="E106" s="51">
        <f t="shared" si="23"/>
        <v>431266.28</v>
      </c>
      <c r="F106" s="52">
        <f t="shared" si="0"/>
        <v>94.508369257575993</v>
      </c>
    </row>
    <row r="107" spans="1:6" ht="12.75" customHeight="1">
      <c r="A107" s="53">
        <v>651</v>
      </c>
      <c r="B107" s="85" t="s">
        <v>260</v>
      </c>
      <c r="C107" s="50" t="s">
        <v>261</v>
      </c>
      <c r="D107" s="51">
        <f t="shared" ref="D107:E107" si="24">SUM(D108:D111)</f>
        <v>147010.46</v>
      </c>
      <c r="E107" s="51">
        <f t="shared" si="24"/>
        <v>94274.880000000005</v>
      </c>
      <c r="F107" s="52">
        <f t="shared" si="0"/>
        <v>64.128008306347724</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110645.24</v>
      </c>
      <c r="E109" s="242">
        <v>54274.11</v>
      </c>
      <c r="F109" s="52">
        <f t="shared" si="0"/>
        <v>49.052367729511005</v>
      </c>
    </row>
    <row r="110" spans="1:6" ht="12.75" customHeight="1">
      <c r="A110" s="53">
        <v>6513</v>
      </c>
      <c r="B110" s="85" t="s">
        <v>266</v>
      </c>
      <c r="C110" s="50" t="s">
        <v>267</v>
      </c>
      <c r="D110" s="242">
        <v>26.68</v>
      </c>
      <c r="E110" s="242">
        <v>23.01</v>
      </c>
      <c r="F110" s="52">
        <f t="shared" si="0"/>
        <v>86.244377811094466</v>
      </c>
    </row>
    <row r="111" spans="1:6" ht="12.75" customHeight="1">
      <c r="A111" s="53">
        <v>6514</v>
      </c>
      <c r="B111" s="85" t="s">
        <v>268</v>
      </c>
      <c r="C111" s="50" t="s">
        <v>269</v>
      </c>
      <c r="D111" s="242">
        <v>36338.54</v>
      </c>
      <c r="E111" s="242">
        <v>39977.760000000002</v>
      </c>
      <c r="F111" s="52">
        <f t="shared" si="0"/>
        <v>110.01476669123196</v>
      </c>
    </row>
    <row r="112" spans="1:6" ht="12.75" customHeight="1">
      <c r="A112" s="53">
        <v>652</v>
      </c>
      <c r="B112" s="85" t="s">
        <v>270</v>
      </c>
      <c r="C112" s="50" t="s">
        <v>271</v>
      </c>
      <c r="D112" s="51">
        <f t="shared" ref="D112:E112" si="25">SUM(D113:D119)</f>
        <v>119219.87</v>
      </c>
      <c r="E112" s="51">
        <f t="shared" si="25"/>
        <v>79095.97</v>
      </c>
      <c r="F112" s="52">
        <f t="shared" si="0"/>
        <v>66.344620238220358</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159.5</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119219.87</v>
      </c>
      <c r="E117" s="242">
        <v>78936.47</v>
      </c>
      <c r="F117" s="52">
        <f t="shared" si="0"/>
        <v>66.210833814866604</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190095.69</v>
      </c>
      <c r="E120" s="51">
        <f t="shared" si="26"/>
        <v>257895.43</v>
      </c>
      <c r="F120" s="52">
        <f t="shared" si="0"/>
        <v>135.66611110436011</v>
      </c>
    </row>
    <row r="121" spans="1:6" ht="12.75" customHeight="1">
      <c r="A121" s="53">
        <v>6531</v>
      </c>
      <c r="B121" s="85" t="s">
        <v>288</v>
      </c>
      <c r="C121" s="50" t="s">
        <v>289</v>
      </c>
      <c r="D121" s="242">
        <v>13674.56</v>
      </c>
      <c r="E121" s="242">
        <v>63672.959999999999</v>
      </c>
      <c r="F121" s="52">
        <f t="shared" si="0"/>
        <v>465.63077715114787</v>
      </c>
    </row>
    <row r="122" spans="1:6" ht="12.75" customHeight="1">
      <c r="A122" s="53">
        <v>6532</v>
      </c>
      <c r="B122" s="85" t="s">
        <v>290</v>
      </c>
      <c r="C122" s="50" t="s">
        <v>291</v>
      </c>
      <c r="D122" s="242">
        <v>176421.13</v>
      </c>
      <c r="E122" s="242">
        <v>194222.47</v>
      </c>
      <c r="F122" s="52">
        <f t="shared" si="0"/>
        <v>110.09025392820008</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39992.93</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39992.93</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39992.93</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780</v>
      </c>
      <c r="E139" s="51">
        <f t="shared" si="33"/>
        <v>30832.43</v>
      </c>
      <c r="F139" s="52">
        <f t="shared" si="31"/>
        <v>3952.8756410256415</v>
      </c>
    </row>
    <row r="140" spans="1:6" ht="12.75" customHeight="1">
      <c r="A140" s="53">
        <v>681</v>
      </c>
      <c r="B140" s="85" t="s">
        <v>326</v>
      </c>
      <c r="C140" s="50" t="s">
        <v>327</v>
      </c>
      <c r="D140" s="51">
        <f t="shared" ref="D140:E140" si="34">SUM(D141:D149)</f>
        <v>780</v>
      </c>
      <c r="E140" s="51">
        <f t="shared" si="34"/>
        <v>855</v>
      </c>
      <c r="F140" s="52">
        <f t="shared" si="31"/>
        <v>109.61538461538463</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780</v>
      </c>
      <c r="E149" s="242">
        <v>855</v>
      </c>
      <c r="F149" s="52">
        <f t="shared" si="31"/>
        <v>109.61538461538463</v>
      </c>
    </row>
    <row r="150" spans="1:6" ht="12.75" customHeight="1">
      <c r="A150" s="53">
        <v>683</v>
      </c>
      <c r="B150" s="85" t="s">
        <v>346</v>
      </c>
      <c r="C150" s="50" t="s">
        <v>347</v>
      </c>
      <c r="D150" s="242">
        <v>0</v>
      </c>
      <c r="E150" s="242">
        <v>29977.43</v>
      </c>
      <c r="F150" s="52" t="str">
        <f t="shared" si="31"/>
        <v>-</v>
      </c>
    </row>
    <row r="151" spans="1:6" ht="12.75" customHeight="1">
      <c r="A151" s="53">
        <v>3</v>
      </c>
      <c r="B151" s="85" t="s">
        <v>348</v>
      </c>
      <c r="C151" s="50" t="s">
        <v>56</v>
      </c>
      <c r="D151" s="51">
        <f t="shared" ref="D151:E151" si="35">D152+D163+D196+D215+D224+D252+D263</f>
        <v>1188250.6100000001</v>
      </c>
      <c r="E151" s="51">
        <f t="shared" si="35"/>
        <v>1361663.6800000002</v>
      </c>
      <c r="F151" s="52">
        <f t="shared" si="31"/>
        <v>114.59398114678856</v>
      </c>
    </row>
    <row r="152" spans="1:6" ht="12.75" customHeight="1">
      <c r="A152" s="53">
        <v>31</v>
      </c>
      <c r="B152" s="85" t="s">
        <v>349</v>
      </c>
      <c r="C152" s="50" t="s">
        <v>350</v>
      </c>
      <c r="D152" s="51">
        <f t="shared" ref="D152:E152" si="36">D153+D158+D159</f>
        <v>196156.85</v>
      </c>
      <c r="E152" s="51">
        <f t="shared" si="36"/>
        <v>246655.71000000002</v>
      </c>
      <c r="F152" s="52">
        <f t="shared" si="31"/>
        <v>125.74412262431824</v>
      </c>
    </row>
    <row r="153" spans="1:6" ht="12.75" customHeight="1">
      <c r="A153" s="53">
        <v>311</v>
      </c>
      <c r="B153" s="85" t="s">
        <v>351</v>
      </c>
      <c r="C153" s="50" t="s">
        <v>352</v>
      </c>
      <c r="D153" s="51">
        <f t="shared" ref="D153:E153" si="37">SUM(D154:D157)</f>
        <v>161436.26</v>
      </c>
      <c r="E153" s="51">
        <f t="shared" si="37"/>
        <v>206461.42</v>
      </c>
      <c r="F153" s="52">
        <f t="shared" si="31"/>
        <v>127.8903636642722</v>
      </c>
    </row>
    <row r="154" spans="1:6" ht="12.75" customHeight="1">
      <c r="A154" s="53">
        <v>3111</v>
      </c>
      <c r="B154" s="85" t="s">
        <v>353</v>
      </c>
      <c r="C154" s="50" t="s">
        <v>354</v>
      </c>
      <c r="D154" s="242">
        <v>161436.26</v>
      </c>
      <c r="E154" s="242">
        <v>201186.42</v>
      </c>
      <c r="F154" s="52">
        <f t="shared" si="31"/>
        <v>124.62282017683017</v>
      </c>
    </row>
    <row r="155" spans="1:6" ht="12.75" customHeight="1">
      <c r="A155" s="53">
        <v>3112</v>
      </c>
      <c r="B155" s="85" t="s">
        <v>355</v>
      </c>
      <c r="C155" s="50" t="s">
        <v>356</v>
      </c>
      <c r="D155" s="242">
        <v>0</v>
      </c>
      <c r="E155" s="242">
        <v>5275</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8083.58</v>
      </c>
      <c r="E158" s="242">
        <v>6998.45</v>
      </c>
      <c r="F158" s="52">
        <f t="shared" si="31"/>
        <v>86.57612097610216</v>
      </c>
    </row>
    <row r="159" spans="1:6" ht="12.75" customHeight="1">
      <c r="A159" s="53">
        <v>313</v>
      </c>
      <c r="B159" s="85" t="s">
        <v>363</v>
      </c>
      <c r="C159" s="50" t="s">
        <v>364</v>
      </c>
      <c r="D159" s="51">
        <f t="shared" ref="D159:E159" si="38">SUM(D160:D162)</f>
        <v>26637.01</v>
      </c>
      <c r="E159" s="51">
        <f t="shared" si="38"/>
        <v>33195.839999999997</v>
      </c>
      <c r="F159" s="52">
        <f t="shared" si="31"/>
        <v>124.62299634981552</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26637.01</v>
      </c>
      <c r="E161" s="242">
        <v>33195.839999999997</v>
      </c>
      <c r="F161" s="52">
        <f t="shared" si="31"/>
        <v>124.62299634981552</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407253.59</v>
      </c>
      <c r="E163" s="51">
        <f t="shared" si="39"/>
        <v>385112.04</v>
      </c>
      <c r="F163" s="52">
        <f t="shared" si="31"/>
        <v>94.563203236587796</v>
      </c>
    </row>
    <row r="164" spans="1:6" ht="12.75" customHeight="1">
      <c r="A164" s="53">
        <v>321</v>
      </c>
      <c r="B164" s="85" t="s">
        <v>372</v>
      </c>
      <c r="C164" s="50" t="s">
        <v>373</v>
      </c>
      <c r="D164" s="51">
        <f t="shared" ref="D164:E164" si="40">SUM(D165:D168)</f>
        <v>3841.23</v>
      </c>
      <c r="E164" s="51">
        <f t="shared" si="40"/>
        <v>5413.34</v>
      </c>
      <c r="F164" s="52">
        <f t="shared" si="31"/>
        <v>140.92725507194311</v>
      </c>
    </row>
    <row r="165" spans="1:6" ht="12.75" customHeight="1">
      <c r="A165" s="53">
        <v>3211</v>
      </c>
      <c r="B165" s="85" t="s">
        <v>374</v>
      </c>
      <c r="C165" s="50" t="s">
        <v>375</v>
      </c>
      <c r="D165" s="242">
        <v>1054.33</v>
      </c>
      <c r="E165" s="242">
        <v>2101.88</v>
      </c>
      <c r="F165" s="52">
        <f t="shared" si="31"/>
        <v>199.35693758121275</v>
      </c>
    </row>
    <row r="166" spans="1:6" ht="12.75" customHeight="1">
      <c r="A166" s="53">
        <v>3212</v>
      </c>
      <c r="B166" s="85" t="s">
        <v>376</v>
      </c>
      <c r="C166" s="50" t="s">
        <v>377</v>
      </c>
      <c r="D166" s="242">
        <v>878.77</v>
      </c>
      <c r="E166" s="242">
        <v>1733.4</v>
      </c>
      <c r="F166" s="52">
        <f t="shared" si="31"/>
        <v>197.25297859508177</v>
      </c>
    </row>
    <row r="167" spans="1:6" ht="12.75" customHeight="1">
      <c r="A167" s="53">
        <v>3213</v>
      </c>
      <c r="B167" s="85" t="s">
        <v>378</v>
      </c>
      <c r="C167" s="50" t="s">
        <v>379</v>
      </c>
      <c r="D167" s="242">
        <v>1082.31</v>
      </c>
      <c r="E167" s="242">
        <v>339.56</v>
      </c>
      <c r="F167" s="52">
        <f t="shared" si="31"/>
        <v>31.373636019255112</v>
      </c>
    </row>
    <row r="168" spans="1:6" ht="12.75" customHeight="1">
      <c r="A168" s="53">
        <v>3214</v>
      </c>
      <c r="B168" s="85" t="s">
        <v>380</v>
      </c>
      <c r="C168" s="50" t="s">
        <v>381</v>
      </c>
      <c r="D168" s="242">
        <v>825.82</v>
      </c>
      <c r="E168" s="242">
        <v>1238.5</v>
      </c>
      <c r="F168" s="52">
        <f t="shared" si="31"/>
        <v>149.97214889443219</v>
      </c>
    </row>
    <row r="169" spans="1:6" ht="12.75" customHeight="1">
      <c r="A169" s="53">
        <v>322</v>
      </c>
      <c r="B169" s="85" t="s">
        <v>382</v>
      </c>
      <c r="C169" s="50" t="s">
        <v>383</v>
      </c>
      <c r="D169" s="51">
        <f t="shared" ref="D169:E169" si="41">SUM(D170:D176)</f>
        <v>76837.509999999995</v>
      </c>
      <c r="E169" s="51">
        <f t="shared" si="41"/>
        <v>86945.2</v>
      </c>
      <c r="F169" s="52">
        <f t="shared" si="31"/>
        <v>113.15462981556794</v>
      </c>
    </row>
    <row r="170" spans="1:6" ht="12.75" customHeight="1">
      <c r="A170" s="53">
        <v>3221</v>
      </c>
      <c r="B170" s="85" t="s">
        <v>384</v>
      </c>
      <c r="C170" s="50" t="s">
        <v>385</v>
      </c>
      <c r="D170" s="242">
        <v>3760.81</v>
      </c>
      <c r="E170" s="242">
        <v>4335.55</v>
      </c>
      <c r="F170" s="52">
        <f t="shared" si="31"/>
        <v>115.28234609033692</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43377.01</v>
      </c>
      <c r="E172" s="242">
        <v>49580.7</v>
      </c>
      <c r="F172" s="52">
        <f t="shared" si="31"/>
        <v>114.30179258551935</v>
      </c>
    </row>
    <row r="173" spans="1:6" ht="12.75" customHeight="1">
      <c r="A173" s="53">
        <v>3224</v>
      </c>
      <c r="B173" s="85" t="s">
        <v>390</v>
      </c>
      <c r="C173" s="50" t="s">
        <v>391</v>
      </c>
      <c r="D173" s="242">
        <v>28768.63</v>
      </c>
      <c r="E173" s="242">
        <v>31670.59</v>
      </c>
      <c r="F173" s="52">
        <f t="shared" si="31"/>
        <v>110.08723738321915</v>
      </c>
    </row>
    <row r="174" spans="1:6" ht="12.75" customHeight="1">
      <c r="A174" s="53">
        <v>3225</v>
      </c>
      <c r="B174" s="85" t="s">
        <v>392</v>
      </c>
      <c r="C174" s="50" t="s">
        <v>393</v>
      </c>
      <c r="D174" s="242">
        <v>45.3</v>
      </c>
      <c r="E174" s="242">
        <v>18</v>
      </c>
      <c r="F174" s="52">
        <f t="shared" si="31"/>
        <v>39.735099337748345</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885.76</v>
      </c>
      <c r="E176" s="242">
        <v>1340.36</v>
      </c>
      <c r="F176" s="52">
        <f t="shared" si="31"/>
        <v>151.32315751445086</v>
      </c>
    </row>
    <row r="177" spans="1:6" ht="12.75" customHeight="1">
      <c r="A177" s="53">
        <v>323</v>
      </c>
      <c r="B177" s="85" t="s">
        <v>398</v>
      </c>
      <c r="C177" s="50" t="s">
        <v>399</v>
      </c>
      <c r="D177" s="51">
        <f t="shared" ref="D177:E177" si="42">SUM(D178:D186)</f>
        <v>278885.77</v>
      </c>
      <c r="E177" s="51">
        <f t="shared" si="42"/>
        <v>244648.56</v>
      </c>
      <c r="F177" s="52">
        <f t="shared" si="31"/>
        <v>87.723572271184707</v>
      </c>
    </row>
    <row r="178" spans="1:6" ht="12.75" customHeight="1">
      <c r="A178" s="53">
        <v>3231</v>
      </c>
      <c r="B178" s="85" t="s">
        <v>400</v>
      </c>
      <c r="C178" s="50" t="s">
        <v>401</v>
      </c>
      <c r="D178" s="242">
        <v>8151.92</v>
      </c>
      <c r="E178" s="242">
        <v>7620.78</v>
      </c>
      <c r="F178" s="52">
        <f t="shared" si="31"/>
        <v>93.484479729928651</v>
      </c>
    </row>
    <row r="179" spans="1:6" ht="12.75" customHeight="1">
      <c r="A179" s="53">
        <v>3232</v>
      </c>
      <c r="B179" s="85" t="s">
        <v>402</v>
      </c>
      <c r="C179" s="50" t="s">
        <v>403</v>
      </c>
      <c r="D179" s="242">
        <v>136348.48000000001</v>
      </c>
      <c r="E179" s="242">
        <v>75009.17</v>
      </c>
      <c r="F179" s="52">
        <f t="shared" si="31"/>
        <v>55.0128391603632</v>
      </c>
    </row>
    <row r="180" spans="1:6" ht="12.75" customHeight="1">
      <c r="A180" s="53">
        <v>3233</v>
      </c>
      <c r="B180" s="85" t="s">
        <v>404</v>
      </c>
      <c r="C180" s="50" t="s">
        <v>405</v>
      </c>
      <c r="D180" s="242">
        <v>785.1</v>
      </c>
      <c r="E180" s="242">
        <v>3687.68</v>
      </c>
      <c r="F180" s="52">
        <f t="shared" si="31"/>
        <v>469.70831741179467</v>
      </c>
    </row>
    <row r="181" spans="1:6" ht="12.75" customHeight="1">
      <c r="A181" s="53">
        <v>3234</v>
      </c>
      <c r="B181" s="85" t="s">
        <v>406</v>
      </c>
      <c r="C181" s="50" t="s">
        <v>407</v>
      </c>
      <c r="D181" s="242">
        <v>59352.41</v>
      </c>
      <c r="E181" s="242">
        <v>64660.84</v>
      </c>
      <c r="F181" s="52">
        <f t="shared" si="31"/>
        <v>108.94391651493174</v>
      </c>
    </row>
    <row r="182" spans="1:6" ht="12.75" customHeight="1">
      <c r="A182" s="53">
        <v>3235</v>
      </c>
      <c r="B182" s="85" t="s">
        <v>408</v>
      </c>
      <c r="C182" s="50" t="s">
        <v>409</v>
      </c>
      <c r="D182" s="242">
        <v>750</v>
      </c>
      <c r="E182" s="242">
        <v>750</v>
      </c>
      <c r="F182" s="52">
        <f t="shared" si="31"/>
        <v>100</v>
      </c>
    </row>
    <row r="183" spans="1:6" ht="12.75" customHeight="1">
      <c r="A183" s="53">
        <v>3236</v>
      </c>
      <c r="B183" s="85" t="s">
        <v>410</v>
      </c>
      <c r="C183" s="50" t="s">
        <v>411</v>
      </c>
      <c r="D183" s="242">
        <v>2229.6999999999998</v>
      </c>
      <c r="E183" s="242">
        <v>2006.73</v>
      </c>
      <c r="F183" s="52">
        <f t="shared" si="31"/>
        <v>90.000000000000014</v>
      </c>
    </row>
    <row r="184" spans="1:6" ht="12.75" customHeight="1">
      <c r="A184" s="53">
        <v>3237</v>
      </c>
      <c r="B184" s="85" t="s">
        <v>412</v>
      </c>
      <c r="C184" s="50" t="s">
        <v>413</v>
      </c>
      <c r="D184" s="242">
        <v>25418.55</v>
      </c>
      <c r="E184" s="242">
        <v>44576.13</v>
      </c>
      <c r="F184" s="52">
        <f t="shared" si="31"/>
        <v>175.36850056356479</v>
      </c>
    </row>
    <row r="185" spans="1:6" ht="12.75" customHeight="1">
      <c r="A185" s="53">
        <v>3238</v>
      </c>
      <c r="B185" s="85" t="s">
        <v>414</v>
      </c>
      <c r="C185" s="50" t="s">
        <v>415</v>
      </c>
      <c r="D185" s="242">
        <v>16402.52</v>
      </c>
      <c r="E185" s="242">
        <v>15075.81</v>
      </c>
      <c r="F185" s="52">
        <f t="shared" si="31"/>
        <v>91.91154773778662</v>
      </c>
    </row>
    <row r="186" spans="1:6" ht="12.75" customHeight="1">
      <c r="A186" s="53">
        <v>3239</v>
      </c>
      <c r="B186" s="85" t="s">
        <v>416</v>
      </c>
      <c r="C186" s="50" t="s">
        <v>417</v>
      </c>
      <c r="D186" s="242">
        <v>29447.09</v>
      </c>
      <c r="E186" s="242">
        <v>31261.42</v>
      </c>
      <c r="F186" s="52">
        <f t="shared" si="31"/>
        <v>106.1613218827395</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47689.079999999994</v>
      </c>
      <c r="E188" s="51">
        <f t="shared" si="43"/>
        <v>48104.939999999995</v>
      </c>
      <c r="F188" s="52">
        <f t="shared" si="31"/>
        <v>100.87202353243131</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2410.2600000000002</v>
      </c>
      <c r="E190" s="242">
        <v>2006.43</v>
      </c>
      <c r="F190" s="52">
        <f t="shared" si="31"/>
        <v>83.245376017525075</v>
      </c>
    </row>
    <row r="191" spans="1:6" ht="12.75" customHeight="1">
      <c r="A191" s="53">
        <v>3293</v>
      </c>
      <c r="B191" s="85" t="s">
        <v>426</v>
      </c>
      <c r="C191" s="50" t="s">
        <v>427</v>
      </c>
      <c r="D191" s="242">
        <v>20911.27</v>
      </c>
      <c r="E191" s="242">
        <v>35818.32</v>
      </c>
      <c r="F191" s="52">
        <f t="shared" si="31"/>
        <v>171.28715759492371</v>
      </c>
    </row>
    <row r="192" spans="1:6" ht="12.75" customHeight="1">
      <c r="A192" s="53">
        <v>3294</v>
      </c>
      <c r="B192" s="85" t="s">
        <v>428</v>
      </c>
      <c r="C192" s="50" t="s">
        <v>429</v>
      </c>
      <c r="D192" s="242">
        <v>2841.84</v>
      </c>
      <c r="E192" s="242">
        <v>5062.6000000000004</v>
      </c>
      <c r="F192" s="52">
        <f t="shared" si="31"/>
        <v>178.14514539875574</v>
      </c>
    </row>
    <row r="193" spans="1:6" ht="12.75" customHeight="1">
      <c r="A193" s="53">
        <v>3295</v>
      </c>
      <c r="B193" s="85" t="s">
        <v>430</v>
      </c>
      <c r="C193" s="50" t="s">
        <v>431</v>
      </c>
      <c r="D193" s="242">
        <v>8258.64</v>
      </c>
      <c r="E193" s="242">
        <v>3612.2</v>
      </c>
      <c r="F193" s="52">
        <f t="shared" si="31"/>
        <v>43.738436352716668</v>
      </c>
    </row>
    <row r="194" spans="1:6" ht="12.75" customHeight="1">
      <c r="A194" s="53" t="s">
        <v>432</v>
      </c>
      <c r="B194" s="85" t="s">
        <v>433</v>
      </c>
      <c r="C194" s="50" t="s">
        <v>432</v>
      </c>
      <c r="D194" s="242">
        <v>11730.06</v>
      </c>
      <c r="E194" s="242">
        <v>0</v>
      </c>
      <c r="F194" s="52">
        <f t="shared" si="31"/>
        <v>0</v>
      </c>
    </row>
    <row r="195" spans="1:6" ht="12.75" customHeight="1">
      <c r="A195" s="53">
        <v>3299</v>
      </c>
      <c r="B195" s="85" t="s">
        <v>434</v>
      </c>
      <c r="C195" s="50" t="s">
        <v>435</v>
      </c>
      <c r="D195" s="242">
        <v>1537.01</v>
      </c>
      <c r="E195" s="242">
        <v>1605.39</v>
      </c>
      <c r="F195" s="52">
        <f t="shared" si="31"/>
        <v>104.44889753482411</v>
      </c>
    </row>
    <row r="196" spans="1:6" ht="12.75" customHeight="1">
      <c r="A196" s="53">
        <v>34</v>
      </c>
      <c r="B196" s="232" t="s">
        <v>436</v>
      </c>
      <c r="C196" s="50" t="s">
        <v>437</v>
      </c>
      <c r="D196" s="51">
        <f t="shared" ref="D196:E196" si="44">D197+D202+D210</f>
        <v>7427.4</v>
      </c>
      <c r="E196" s="51">
        <f t="shared" si="44"/>
        <v>12092.109999999999</v>
      </c>
      <c r="F196" s="52">
        <f t="shared" si="31"/>
        <v>162.80407679672564</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7427.4</v>
      </c>
      <c r="E210" s="51">
        <f t="shared" si="47"/>
        <v>12092.109999999999</v>
      </c>
      <c r="F210" s="52">
        <f t="shared" si="31"/>
        <v>162.80407679672564</v>
      </c>
    </row>
    <row r="211" spans="1:6" ht="12.75" customHeight="1">
      <c r="A211" s="53">
        <v>3431</v>
      </c>
      <c r="B211" s="232" t="s">
        <v>466</v>
      </c>
      <c r="C211" s="50" t="s">
        <v>467</v>
      </c>
      <c r="D211" s="242">
        <v>1984.44</v>
      </c>
      <c r="E211" s="242">
        <v>1608</v>
      </c>
      <c r="F211" s="52">
        <f t="shared" si="31"/>
        <v>81.030416641470637</v>
      </c>
    </row>
    <row r="212" spans="1:6" ht="12.75" customHeight="1">
      <c r="A212" s="53">
        <v>3432</v>
      </c>
      <c r="B212" s="85" t="s">
        <v>468</v>
      </c>
      <c r="C212" s="50" t="s">
        <v>469</v>
      </c>
      <c r="D212" s="242">
        <v>0.01</v>
      </c>
      <c r="E212" s="242">
        <v>0</v>
      </c>
      <c r="F212" s="52">
        <f t="shared" si="31"/>
        <v>0</v>
      </c>
    </row>
    <row r="213" spans="1:6" ht="12.75" customHeight="1">
      <c r="A213" s="53">
        <v>3433</v>
      </c>
      <c r="B213" s="85" t="s">
        <v>470</v>
      </c>
      <c r="C213" s="50" t="s">
        <v>471</v>
      </c>
      <c r="D213" s="242">
        <v>0.24</v>
      </c>
      <c r="E213" s="242">
        <v>46.55</v>
      </c>
      <c r="F213" s="52" t="str">
        <f t="shared" si="31"/>
        <v>&gt;&gt;100</v>
      </c>
    </row>
    <row r="214" spans="1:6" ht="12.75" customHeight="1">
      <c r="A214" s="53">
        <v>3434</v>
      </c>
      <c r="B214" s="85" t="s">
        <v>472</v>
      </c>
      <c r="C214" s="50" t="s">
        <v>473</v>
      </c>
      <c r="D214" s="242">
        <v>5442.71</v>
      </c>
      <c r="E214" s="242">
        <v>10437.56</v>
      </c>
      <c r="F214" s="52">
        <f t="shared" si="31"/>
        <v>191.77137859632424</v>
      </c>
    </row>
    <row r="215" spans="1:6" ht="12.75" customHeight="1">
      <c r="A215" s="53">
        <v>35</v>
      </c>
      <c r="B215" s="85" t="s">
        <v>474</v>
      </c>
      <c r="C215" s="50" t="s">
        <v>475</v>
      </c>
      <c r="D215" s="51">
        <f t="shared" ref="D215:E215" si="48">D216+D219+D223</f>
        <v>3906.56</v>
      </c>
      <c r="E215" s="51">
        <f t="shared" si="48"/>
        <v>2903.27</v>
      </c>
      <c r="F215" s="52">
        <f t="shared" si="31"/>
        <v>74.317814138269995</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3906.56</v>
      </c>
      <c r="E219" s="51">
        <f t="shared" si="50"/>
        <v>2903.27</v>
      </c>
      <c r="F219" s="52">
        <f t="shared" si="31"/>
        <v>74.317814138269995</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3906.56</v>
      </c>
      <c r="E221" s="242">
        <v>2903.27</v>
      </c>
      <c r="F221" s="52">
        <f t="shared" si="31"/>
        <v>74.317814138269995</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313360</v>
      </c>
      <c r="E224" s="51">
        <f t="shared" si="51"/>
        <v>392015.63</v>
      </c>
      <c r="F224" s="52">
        <f t="shared" ref="F224:F235" si="52">IF(D224&lt;&gt;0,IF(E224/D224&gt;=100,"&gt;&gt;100",E224/D224*100),"-")</f>
        <v>125.1007244064335</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27399.440000000002</v>
      </c>
      <c r="E231" s="51">
        <f t="shared" si="55"/>
        <v>49658.73</v>
      </c>
      <c r="F231" s="52">
        <f t="shared" si="52"/>
        <v>181.23994504997182</v>
      </c>
    </row>
    <row r="232" spans="1:6" ht="12.75" customHeight="1">
      <c r="A232" s="53">
        <v>3631</v>
      </c>
      <c r="B232" s="85" t="s">
        <v>508</v>
      </c>
      <c r="C232" s="50" t="s">
        <v>509</v>
      </c>
      <c r="D232" s="242">
        <v>14593.11</v>
      </c>
      <c r="E232" s="242">
        <v>39698.800000000003</v>
      </c>
      <c r="F232" s="52">
        <f t="shared" si="52"/>
        <v>272.03796860299138</v>
      </c>
    </row>
    <row r="233" spans="1:6" ht="12.75" customHeight="1">
      <c r="A233" s="53">
        <v>3632</v>
      </c>
      <c r="B233" s="85" t="s">
        <v>510</v>
      </c>
      <c r="C233" s="50" t="s">
        <v>511</v>
      </c>
      <c r="D233" s="242">
        <v>12806.33</v>
      </c>
      <c r="E233" s="242">
        <v>9959.93</v>
      </c>
      <c r="F233" s="52">
        <f t="shared" si="52"/>
        <v>77.773491702931281</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285960.56</v>
      </c>
      <c r="E240" s="51">
        <f t="shared" si="58"/>
        <v>342356.9</v>
      </c>
      <c r="F240" s="52">
        <f t="shared" ref="F240:F243" si="59">IF(D240&lt;&gt;0,IF(E240/D240&gt;=100,"&gt;&gt;100",E240/D240*100),"-")</f>
        <v>119.72171966651626</v>
      </c>
    </row>
    <row r="241" spans="1:6" ht="24">
      <c r="A241" s="53">
        <v>3672</v>
      </c>
      <c r="B241" s="85" t="s">
        <v>526</v>
      </c>
      <c r="C241" s="50" t="s">
        <v>527</v>
      </c>
      <c r="D241" s="242">
        <v>285296.96000000002</v>
      </c>
      <c r="E241" s="242">
        <v>341456.9</v>
      </c>
      <c r="F241" s="52">
        <f t="shared" si="59"/>
        <v>119.6847313059347</v>
      </c>
    </row>
    <row r="242" spans="1:6" ht="24">
      <c r="A242" s="53">
        <v>3673</v>
      </c>
      <c r="B242" s="85" t="s">
        <v>528</v>
      </c>
      <c r="C242" s="50" t="s">
        <v>529</v>
      </c>
      <c r="D242" s="242">
        <v>663.6</v>
      </c>
      <c r="E242" s="242">
        <v>900</v>
      </c>
      <c r="F242" s="52">
        <f t="shared" si="59"/>
        <v>135.62386980108499</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45541.59</v>
      </c>
      <c r="E252" s="51">
        <f t="shared" si="63"/>
        <v>57034.54</v>
      </c>
      <c r="F252" s="52">
        <f t="shared" ref="F252:F258" si="64">IF(D252&lt;&gt;0,IF(E252/D252&gt;=100,"&gt;&gt;100",E252/D252*100),"-")</f>
        <v>125.23616325209552</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45541.59</v>
      </c>
      <c r="E259" s="51">
        <f t="shared" si="66"/>
        <v>57034.54</v>
      </c>
      <c r="F259" s="52">
        <f t="shared" ref="F259:F262" si="67">IF(D259&lt;&gt;0,IF(E259/D259&gt;=100,"&gt;&gt;100",E259/D259*100),"-")</f>
        <v>125.23616325209552</v>
      </c>
    </row>
    <row r="260" spans="1:6" ht="12.75" customHeight="1">
      <c r="A260" s="53">
        <v>3721</v>
      </c>
      <c r="B260" s="85" t="s">
        <v>560</v>
      </c>
      <c r="C260" s="50" t="s">
        <v>561</v>
      </c>
      <c r="D260" s="242">
        <v>34277.599999999999</v>
      </c>
      <c r="E260" s="242">
        <v>45075.1</v>
      </c>
      <c r="F260" s="52">
        <f t="shared" si="67"/>
        <v>131.50016337199804</v>
      </c>
    </row>
    <row r="261" spans="1:6" ht="12.75" customHeight="1">
      <c r="A261" s="53">
        <v>3722</v>
      </c>
      <c r="B261" s="85" t="s">
        <v>562</v>
      </c>
      <c r="C261" s="50" t="s">
        <v>563</v>
      </c>
      <c r="D261" s="242">
        <v>11263.99</v>
      </c>
      <c r="E261" s="242">
        <v>11959.44</v>
      </c>
      <c r="F261" s="52">
        <f t="shared" si="67"/>
        <v>106.17409994149499</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214604.62</v>
      </c>
      <c r="E263" s="51">
        <f t="shared" si="68"/>
        <v>265850.38</v>
      </c>
      <c r="F263" s="52">
        <f t="shared" ref="F263:F267" si="69">IF(D263&lt;&gt;0,IF(E263/D263&gt;=100,"&gt;&gt;100",E263/D263*100),"-")</f>
        <v>123.87915041158016</v>
      </c>
    </row>
    <row r="264" spans="1:6" ht="12.75" customHeight="1">
      <c r="A264" s="53">
        <v>381</v>
      </c>
      <c r="B264" s="85" t="s">
        <v>568</v>
      </c>
      <c r="C264" s="50" t="s">
        <v>569</v>
      </c>
      <c r="D264" s="51">
        <f t="shared" ref="D264:E264" si="70">SUM(D265:D267)</f>
        <v>214604.62</v>
      </c>
      <c r="E264" s="51">
        <f t="shared" si="70"/>
        <v>265850.38</v>
      </c>
      <c r="F264" s="52">
        <f t="shared" si="69"/>
        <v>123.87915041158016</v>
      </c>
    </row>
    <row r="265" spans="1:6" ht="12.75" customHeight="1">
      <c r="A265" s="53">
        <v>3811</v>
      </c>
      <c r="B265" s="85" t="s">
        <v>570</v>
      </c>
      <c r="C265" s="50" t="s">
        <v>571</v>
      </c>
      <c r="D265" s="242">
        <v>214604.62</v>
      </c>
      <c r="E265" s="242">
        <v>265850.38</v>
      </c>
      <c r="F265" s="52">
        <f t="shared" si="69"/>
        <v>123.87915041158016</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1188250.6100000001</v>
      </c>
      <c r="E289" s="51">
        <f t="shared" si="79"/>
        <v>1361663.6800000002</v>
      </c>
      <c r="F289" s="52">
        <f t="shared" si="76"/>
        <v>114.59398114678856</v>
      </c>
    </row>
    <row r="290" spans="1:6" ht="12.75" customHeight="1">
      <c r="A290" s="53" t="s">
        <v>609</v>
      </c>
      <c r="B290" s="85" t="s">
        <v>620</v>
      </c>
      <c r="C290" s="50" t="s">
        <v>621</v>
      </c>
      <c r="D290" s="51">
        <f>IF(D6&gt;=D289,D6-D289,0)</f>
        <v>678156.76999999979</v>
      </c>
      <c r="E290" s="51">
        <f>IF(E6&gt;=E289,E6-E289,0)</f>
        <v>891269.62000000058</v>
      </c>
      <c r="F290" s="52">
        <f t="shared" si="76"/>
        <v>131.42530745508901</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4192173.36</v>
      </c>
      <c r="E292" s="242">
        <v>4548302.71</v>
      </c>
      <c r="F292" s="52">
        <f t="shared" si="76"/>
        <v>108.49510073695998</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v>0</v>
      </c>
      <c r="F294" s="52" t="str">
        <f t="shared" si="76"/>
        <v>-</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103169.06</v>
      </c>
      <c r="E298" s="51">
        <f t="shared" si="80"/>
        <v>11288.72</v>
      </c>
      <c r="F298" s="52">
        <f t="shared" ref="F298:F418" si="81">IF(D298&lt;&gt;0,IF(E298/D298&gt;=100,"&gt;&gt;100",E298/D298*100),"-")</f>
        <v>10.941962638798881</v>
      </c>
    </row>
    <row r="299" spans="1:6" ht="12.75" customHeight="1">
      <c r="A299" s="53">
        <v>71</v>
      </c>
      <c r="B299" s="85" t="s">
        <v>637</v>
      </c>
      <c r="C299" s="50" t="s">
        <v>638</v>
      </c>
      <c r="D299" s="51">
        <f t="shared" ref="D299:E299" si="82">D300+D304</f>
        <v>102719.06</v>
      </c>
      <c r="E299" s="51">
        <f t="shared" si="82"/>
        <v>11148.72</v>
      </c>
      <c r="F299" s="52">
        <f t="shared" si="81"/>
        <v>10.8536039952079</v>
      </c>
    </row>
    <row r="300" spans="1:6" ht="24">
      <c r="A300" s="53">
        <v>711</v>
      </c>
      <c r="B300" s="85" t="s">
        <v>639</v>
      </c>
      <c r="C300" s="50" t="s">
        <v>640</v>
      </c>
      <c r="D300" s="51">
        <f t="shared" ref="D300:E300" si="83">SUM(D301:D303)</f>
        <v>102719.06</v>
      </c>
      <c r="E300" s="51">
        <f t="shared" si="83"/>
        <v>11148.72</v>
      </c>
      <c r="F300" s="52">
        <f t="shared" si="81"/>
        <v>10.8536039952079</v>
      </c>
    </row>
    <row r="301" spans="1:6" ht="12.75" customHeight="1">
      <c r="A301" s="53">
        <v>7111</v>
      </c>
      <c r="B301" s="85" t="s">
        <v>641</v>
      </c>
      <c r="C301" s="50" t="s">
        <v>642</v>
      </c>
      <c r="D301" s="242">
        <v>102719.06</v>
      </c>
      <c r="E301" s="242">
        <v>11148.72</v>
      </c>
      <c r="F301" s="52">
        <f t="shared" si="81"/>
        <v>10.8536039952079</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450</v>
      </c>
      <c r="E311" s="51">
        <f t="shared" si="85"/>
        <v>140</v>
      </c>
      <c r="F311" s="52">
        <f t="shared" si="81"/>
        <v>31.111111111111111</v>
      </c>
    </row>
    <row r="312" spans="1:6" ht="12.75" customHeight="1">
      <c r="A312" s="53">
        <v>721</v>
      </c>
      <c r="B312" s="85" t="s">
        <v>663</v>
      </c>
      <c r="C312" s="50" t="s">
        <v>664</v>
      </c>
      <c r="D312" s="51">
        <f t="shared" ref="D312:E312" si="86">SUM(D313:D316)</f>
        <v>450</v>
      </c>
      <c r="E312" s="51">
        <f t="shared" si="86"/>
        <v>140</v>
      </c>
      <c r="F312" s="52">
        <f t="shared" si="81"/>
        <v>31.111111111111111</v>
      </c>
    </row>
    <row r="313" spans="1:6" ht="12.75" customHeight="1">
      <c r="A313" s="53">
        <v>7211</v>
      </c>
      <c r="B313" s="85" t="s">
        <v>665</v>
      </c>
      <c r="C313" s="50" t="s">
        <v>666</v>
      </c>
      <c r="D313" s="242">
        <v>450</v>
      </c>
      <c r="E313" s="242">
        <v>140</v>
      </c>
      <c r="F313" s="52">
        <f t="shared" si="81"/>
        <v>31.111111111111111</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512558.19999999995</v>
      </c>
      <c r="E350" s="51">
        <f t="shared" si="95"/>
        <v>654301.19999999995</v>
      </c>
      <c r="F350" s="52">
        <f t="shared" si="81"/>
        <v>127.65403031304542</v>
      </c>
    </row>
    <row r="351" spans="1:6" ht="12.75" customHeight="1">
      <c r="A351" s="53">
        <v>41</v>
      </c>
      <c r="B351" s="85" t="s">
        <v>741</v>
      </c>
      <c r="C351" s="50" t="s">
        <v>742</v>
      </c>
      <c r="D351" s="51">
        <f t="shared" ref="D351:E351" si="96">D352+D356</f>
        <v>0</v>
      </c>
      <c r="E351" s="51">
        <f t="shared" si="96"/>
        <v>1231.25</v>
      </c>
      <c r="F351" s="52" t="str">
        <f t="shared" si="81"/>
        <v>-</v>
      </c>
    </row>
    <row r="352" spans="1:6" ht="12.75" customHeight="1">
      <c r="A352" s="53">
        <v>411</v>
      </c>
      <c r="B352" s="85" t="s">
        <v>743</v>
      </c>
      <c r="C352" s="50" t="s">
        <v>744</v>
      </c>
      <c r="D352" s="51">
        <f t="shared" ref="D352:E352" si="97">SUM(D353:D355)</f>
        <v>0</v>
      </c>
      <c r="E352" s="51">
        <f t="shared" si="97"/>
        <v>1231.25</v>
      </c>
      <c r="F352" s="52" t="str">
        <f t="shared" si="81"/>
        <v>-</v>
      </c>
    </row>
    <row r="353" spans="1:6" ht="12.75" customHeight="1">
      <c r="A353" s="53">
        <v>4111</v>
      </c>
      <c r="B353" s="85" t="s">
        <v>641</v>
      </c>
      <c r="C353" s="50" t="s">
        <v>745</v>
      </c>
      <c r="D353" s="242">
        <v>0</v>
      </c>
      <c r="E353" s="242">
        <v>1231.25</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321983.63999999996</v>
      </c>
      <c r="E363" s="51">
        <f t="shared" si="99"/>
        <v>441608.56</v>
      </c>
      <c r="F363" s="52">
        <f t="shared" si="81"/>
        <v>137.1524838963868</v>
      </c>
    </row>
    <row r="364" spans="1:6" ht="12.75" customHeight="1">
      <c r="A364" s="53">
        <v>421</v>
      </c>
      <c r="B364" s="85" t="s">
        <v>759</v>
      </c>
      <c r="C364" s="50" t="s">
        <v>760</v>
      </c>
      <c r="D364" s="51">
        <f t="shared" ref="D364:E364" si="100">SUM(D365:D368)</f>
        <v>275999.89999999997</v>
      </c>
      <c r="E364" s="51">
        <f t="shared" si="100"/>
        <v>328222.94999999995</v>
      </c>
      <c r="F364" s="52">
        <f t="shared" si="81"/>
        <v>118.92140178311659</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137318.16</v>
      </c>
      <c r="E366" s="242">
        <v>38320.53</v>
      </c>
      <c r="F366" s="52">
        <f t="shared" si="81"/>
        <v>27.906381792473766</v>
      </c>
    </row>
    <row r="367" spans="1:6" ht="12.75" customHeight="1">
      <c r="A367" s="53">
        <v>4213</v>
      </c>
      <c r="B367" s="85" t="s">
        <v>669</v>
      </c>
      <c r="C367" s="50" t="s">
        <v>763</v>
      </c>
      <c r="D367" s="242">
        <v>125404.14</v>
      </c>
      <c r="E367" s="242">
        <v>144210.29999999999</v>
      </c>
      <c r="F367" s="52">
        <f t="shared" si="81"/>
        <v>114.99644270117398</v>
      </c>
    </row>
    <row r="368" spans="1:6" ht="12.75" customHeight="1">
      <c r="A368" s="53">
        <v>4214</v>
      </c>
      <c r="B368" s="85" t="s">
        <v>671</v>
      </c>
      <c r="C368" s="50" t="s">
        <v>764</v>
      </c>
      <c r="D368" s="242">
        <v>13277.6</v>
      </c>
      <c r="E368" s="242">
        <v>145692.12</v>
      </c>
      <c r="F368" s="52">
        <f t="shared" si="81"/>
        <v>1097.277520033741</v>
      </c>
    </row>
    <row r="369" spans="1:6" ht="12.75" customHeight="1">
      <c r="A369" s="53">
        <v>422</v>
      </c>
      <c r="B369" s="85" t="s">
        <v>765</v>
      </c>
      <c r="C369" s="50" t="s">
        <v>766</v>
      </c>
      <c r="D369" s="51">
        <f t="shared" ref="D369:E369" si="101">SUM(D370:D377)</f>
        <v>11237.01</v>
      </c>
      <c r="E369" s="51">
        <f t="shared" si="101"/>
        <v>22023.280000000002</v>
      </c>
      <c r="F369" s="52">
        <f t="shared" si="81"/>
        <v>195.98879061244944</v>
      </c>
    </row>
    <row r="370" spans="1:6" ht="12.75" customHeight="1">
      <c r="A370" s="53">
        <v>4221</v>
      </c>
      <c r="B370" s="85" t="s">
        <v>675</v>
      </c>
      <c r="C370" s="50" t="s">
        <v>767</v>
      </c>
      <c r="D370" s="242">
        <v>185</v>
      </c>
      <c r="E370" s="242">
        <v>753</v>
      </c>
      <c r="F370" s="52">
        <f t="shared" si="81"/>
        <v>407.02702702702697</v>
      </c>
    </row>
    <row r="371" spans="1:6" ht="12.75" customHeight="1">
      <c r="A371" s="53">
        <v>4222</v>
      </c>
      <c r="B371" s="85" t="s">
        <v>768</v>
      </c>
      <c r="C371" s="50" t="s">
        <v>769</v>
      </c>
      <c r="D371" s="242">
        <v>31</v>
      </c>
      <c r="E371" s="242">
        <v>365</v>
      </c>
      <c r="F371" s="52">
        <f t="shared" si="81"/>
        <v>1177.4193548387095</v>
      </c>
    </row>
    <row r="372" spans="1:6" ht="12.75" customHeight="1">
      <c r="A372" s="53">
        <v>4223</v>
      </c>
      <c r="B372" s="85" t="s">
        <v>679</v>
      </c>
      <c r="C372" s="50" t="s">
        <v>770</v>
      </c>
      <c r="D372" s="242">
        <v>740</v>
      </c>
      <c r="E372" s="242">
        <v>1194.4000000000001</v>
      </c>
      <c r="F372" s="52">
        <f t="shared" si="81"/>
        <v>161.40540540540542</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10281.01</v>
      </c>
      <c r="E376" s="242">
        <v>19710.88</v>
      </c>
      <c r="F376" s="52">
        <f t="shared" si="81"/>
        <v>191.72124139554384</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0</v>
      </c>
      <c r="E383" s="51">
        <f t="shared" si="103"/>
        <v>260</v>
      </c>
      <c r="F383" s="52" t="str">
        <f t="shared" si="81"/>
        <v>-</v>
      </c>
    </row>
    <row r="384" spans="1:6" ht="12.75" customHeight="1">
      <c r="A384" s="53">
        <v>4241</v>
      </c>
      <c r="B384" s="85" t="s">
        <v>784</v>
      </c>
      <c r="C384" s="50" t="s">
        <v>785</v>
      </c>
      <c r="D384" s="242">
        <v>0</v>
      </c>
      <c r="E384" s="242">
        <v>260</v>
      </c>
      <c r="F384" s="52" t="str">
        <f t="shared" si="81"/>
        <v>-</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34746.730000000003</v>
      </c>
      <c r="E391" s="51">
        <f t="shared" si="105"/>
        <v>91102.33</v>
      </c>
      <c r="F391" s="52">
        <f t="shared" si="81"/>
        <v>262.1896506520182</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5000</v>
      </c>
      <c r="F393" s="52" t="str">
        <f t="shared" si="81"/>
        <v>-</v>
      </c>
    </row>
    <row r="394" spans="1:6" ht="12.75" customHeight="1">
      <c r="A394" s="53">
        <v>4263</v>
      </c>
      <c r="B394" s="85" t="s">
        <v>723</v>
      </c>
      <c r="C394" s="50" t="s">
        <v>798</v>
      </c>
      <c r="D394" s="242">
        <v>34746.730000000003</v>
      </c>
      <c r="E394" s="242">
        <v>86102.33</v>
      </c>
      <c r="F394" s="52">
        <f t="shared" si="81"/>
        <v>247.79980734877785</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190574.56</v>
      </c>
      <c r="E402" s="51">
        <f t="shared" si="109"/>
        <v>211461.39</v>
      </c>
      <c r="F402" s="52">
        <f t="shared" si="81"/>
        <v>110.95992560602004</v>
      </c>
    </row>
    <row r="403" spans="1:6" ht="12.75" customHeight="1">
      <c r="A403" s="53">
        <v>451</v>
      </c>
      <c r="B403" s="85" t="s">
        <v>812</v>
      </c>
      <c r="C403" s="50" t="s">
        <v>813</v>
      </c>
      <c r="D403" s="242">
        <v>190574.56</v>
      </c>
      <c r="E403" s="242">
        <v>211461.39</v>
      </c>
      <c r="F403" s="52">
        <f t="shared" si="81"/>
        <v>110.95992560602004</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409389.13999999996</v>
      </c>
      <c r="E408" s="51">
        <f t="shared" si="111"/>
        <v>643012.48</v>
      </c>
      <c r="F408" s="52">
        <f t="shared" si="81"/>
        <v>157.06632569686633</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4023136.46</v>
      </c>
      <c r="E410" s="242">
        <v>4110498.18</v>
      </c>
      <c r="F410" s="52">
        <f t="shared" si="81"/>
        <v>102.17148289322506</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1969576.44</v>
      </c>
      <c r="E412" s="51">
        <f>E6+E298</f>
        <v>2264222.0200000009</v>
      </c>
      <c r="F412" s="52">
        <f t="shared" si="81"/>
        <v>114.95984486898112</v>
      </c>
    </row>
    <row r="413" spans="1:6" ht="12.75" customHeight="1">
      <c r="A413" s="53" t="s">
        <v>609</v>
      </c>
      <c r="B413" s="85" t="s">
        <v>832</v>
      </c>
      <c r="C413" s="50" t="s">
        <v>833</v>
      </c>
      <c r="D413" s="51">
        <f t="shared" ref="D413:E413" si="112">D289+D350</f>
        <v>1700808.81</v>
      </c>
      <c r="E413" s="51">
        <f t="shared" si="112"/>
        <v>2015964.8800000001</v>
      </c>
      <c r="F413" s="52">
        <f t="shared" si="81"/>
        <v>118.52977643030907</v>
      </c>
    </row>
    <row r="414" spans="1:6" ht="12.75" customHeight="1">
      <c r="A414" s="53" t="s">
        <v>609</v>
      </c>
      <c r="B414" s="85" t="s">
        <v>834</v>
      </c>
      <c r="C414" s="50" t="s">
        <v>835</v>
      </c>
      <c r="D414" s="51">
        <f t="shared" ref="D414:E414" si="113">IF(D412&gt;=D413,D412-D413,0)</f>
        <v>268767.62999999989</v>
      </c>
      <c r="E414" s="51">
        <f t="shared" si="113"/>
        <v>248257.14000000083</v>
      </c>
      <c r="F414" s="52">
        <f t="shared" si="81"/>
        <v>92.36869038135319</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169036.89999999991</v>
      </c>
      <c r="E416" s="51">
        <f t="shared" si="115"/>
        <v>437804.5299999998</v>
      </c>
      <c r="F416" s="52">
        <f t="shared" si="81"/>
        <v>258.99938415813352</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 si="170">D604</f>
        <v>0</v>
      </c>
      <c r="E603" s="51">
        <v>0</v>
      </c>
      <c r="F603" s="52" t="str">
        <f t="shared" si="119"/>
        <v>-</v>
      </c>
    </row>
    <row r="604" spans="1:6" ht="12.75" customHeight="1">
      <c r="A604" s="53">
        <v>5431</v>
      </c>
      <c r="B604" s="85" t="s">
        <v>1206</v>
      </c>
      <c r="C604" s="50" t="s">
        <v>1207</v>
      </c>
      <c r="D604" s="242">
        <v>0</v>
      </c>
      <c r="E604" s="242"/>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 si="176">SUM(D630:D631)</f>
        <v>0</v>
      </c>
      <c r="E629" s="51">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1969576.44</v>
      </c>
      <c r="E639" s="51">
        <f t="shared" si="180"/>
        <v>2264222.0200000009</v>
      </c>
      <c r="F639" s="52">
        <f t="shared" si="119"/>
        <v>114.95984486898112</v>
      </c>
    </row>
    <row r="640" spans="1:6" ht="12.75" customHeight="1">
      <c r="A640" s="53" t="s">
        <v>609</v>
      </c>
      <c r="B640" s="85" t="s">
        <v>1278</v>
      </c>
      <c r="C640" s="50" t="s">
        <v>1279</v>
      </c>
      <c r="D640" s="51">
        <f t="shared" ref="D640:E640" si="181">D413+D528</f>
        <v>1700808.81</v>
      </c>
      <c r="E640" s="51">
        <f t="shared" si="181"/>
        <v>2015964.8800000001</v>
      </c>
      <c r="F640" s="52">
        <f t="shared" si="119"/>
        <v>118.52977643030907</v>
      </c>
    </row>
    <row r="641" spans="1:6" ht="12.75" customHeight="1">
      <c r="A641" s="53" t="s">
        <v>609</v>
      </c>
      <c r="B641" s="85" t="s">
        <v>1280</v>
      </c>
      <c r="C641" s="50" t="s">
        <v>1281</v>
      </c>
      <c r="D641" s="51">
        <f t="shared" ref="D641:E641" si="182">IF(D639&gt;=D640,D639-D640,0)</f>
        <v>268767.62999999989</v>
      </c>
      <c r="E641" s="51">
        <f t="shared" si="182"/>
        <v>248257.14000000083</v>
      </c>
      <c r="F641" s="52">
        <f t="shared" si="119"/>
        <v>92.36869038135319</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169036.89999999991</v>
      </c>
      <c r="E643" s="51">
        <f t="shared" si="184"/>
        <v>437804.5299999998</v>
      </c>
      <c r="F643" s="52">
        <f t="shared" si="119"/>
        <v>258.99938415813352</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437804.5299999998</v>
      </c>
      <c r="E645" s="51">
        <f t="shared" si="186"/>
        <v>686061.67000000062</v>
      </c>
      <c r="F645" s="52">
        <f t="shared" si="119"/>
        <v>156.70501856159436</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214610.76</v>
      </c>
      <c r="E649" s="242">
        <v>538384.46</v>
      </c>
      <c r="F649" s="52">
        <f t="shared" ref="F649:F724" si="188">IF(D649&lt;&gt;0,IF(E649/D649&gt;=100,"&gt;&gt;100",E649/D649*100),"-")</f>
        <v>250.86554840027588</v>
      </c>
    </row>
    <row r="650" spans="1:6" ht="12.75" customHeight="1">
      <c r="A650" s="53" t="s">
        <v>1297</v>
      </c>
      <c r="B650" s="85" t="s">
        <v>1298</v>
      </c>
      <c r="C650" s="50" t="s">
        <v>1297</v>
      </c>
      <c r="D650" s="242">
        <v>1846597.55</v>
      </c>
      <c r="E650" s="242">
        <v>2127297.33</v>
      </c>
      <c r="F650" s="52">
        <f t="shared" si="188"/>
        <v>115.20091803436001</v>
      </c>
    </row>
    <row r="651" spans="1:6" ht="12.75" customHeight="1">
      <c r="A651" s="53" t="s">
        <v>1299</v>
      </c>
      <c r="B651" s="85" t="s">
        <v>1300</v>
      </c>
      <c r="C651" s="50" t="s">
        <v>1299</v>
      </c>
      <c r="D651" s="242">
        <v>1522823.85</v>
      </c>
      <c r="E651" s="242">
        <v>1832604.89</v>
      </c>
      <c r="F651" s="52">
        <f t="shared" si="188"/>
        <v>120.34253928975434</v>
      </c>
    </row>
    <row r="652" spans="1:6" ht="24">
      <c r="A652" s="53">
        <v>11</v>
      </c>
      <c r="B652" s="85" t="s">
        <v>1301</v>
      </c>
      <c r="C652" s="50" t="s">
        <v>1302</v>
      </c>
      <c r="D652" s="51">
        <f t="shared" ref="D652:E652" si="189">+D649+D650-D651</f>
        <v>538384.46</v>
      </c>
      <c r="E652" s="51">
        <f t="shared" si="189"/>
        <v>833076.90000000014</v>
      </c>
      <c r="F652" s="52">
        <f t="shared" si="188"/>
        <v>154.73643128555386</v>
      </c>
    </row>
    <row r="653" spans="1:6" ht="24">
      <c r="A653" s="53" t="s">
        <v>609</v>
      </c>
      <c r="B653" s="85" t="s">
        <v>1303</v>
      </c>
      <c r="C653" s="50" t="s">
        <v>1304</v>
      </c>
      <c r="D653" s="262">
        <v>9</v>
      </c>
      <c r="E653" s="262">
        <v>10</v>
      </c>
      <c r="F653" s="52">
        <f t="shared" si="188"/>
        <v>111.11111111111111</v>
      </c>
    </row>
    <row r="654" spans="1:6" ht="24">
      <c r="A654" s="53" t="s">
        <v>609</v>
      </c>
      <c r="B654" s="85" t="s">
        <v>1305</v>
      </c>
      <c r="C654" s="50" t="s">
        <v>1306</v>
      </c>
      <c r="D654" s="262">
        <v>0</v>
      </c>
      <c r="E654" s="262">
        <v>0</v>
      </c>
      <c r="F654" s="52" t="str">
        <f t="shared" si="188"/>
        <v>-</v>
      </c>
    </row>
    <row r="655" spans="1:6" ht="12.75" customHeight="1">
      <c r="A655" s="53" t="s">
        <v>609</v>
      </c>
      <c r="B655" s="85" t="s">
        <v>1307</v>
      </c>
      <c r="C655" s="50" t="s">
        <v>1308</v>
      </c>
      <c r="D655" s="262">
        <v>9</v>
      </c>
      <c r="E655" s="262">
        <v>10</v>
      </c>
      <c r="F655" s="52">
        <f t="shared" si="188"/>
        <v>111.11111111111111</v>
      </c>
    </row>
    <row r="656" spans="1:6" ht="12.75" customHeight="1">
      <c r="A656" s="53" t="s">
        <v>609</v>
      </c>
      <c r="B656" s="85" t="s">
        <v>1309</v>
      </c>
      <c r="C656" s="50" t="s">
        <v>1310</v>
      </c>
      <c r="D656" s="262">
        <v>0</v>
      </c>
      <c r="E656" s="262">
        <v>0</v>
      </c>
      <c r="F656" s="52" t="str">
        <f t="shared" si="188"/>
        <v>-</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395.21</v>
      </c>
      <c r="E660" s="242">
        <v>0.01</v>
      </c>
      <c r="F660" s="52">
        <f t="shared" si="188"/>
        <v>2.5303003466511475E-3</v>
      </c>
    </row>
    <row r="661" spans="1:6" ht="12.75" customHeight="1">
      <c r="A661" s="53">
        <v>63311</v>
      </c>
      <c r="B661" s="85" t="s">
        <v>1320</v>
      </c>
      <c r="C661" s="50" t="s">
        <v>1321</v>
      </c>
      <c r="D661" s="242">
        <v>47101.9</v>
      </c>
      <c r="E661" s="242">
        <v>6920.63</v>
      </c>
      <c r="F661" s="52">
        <f t="shared" si="188"/>
        <v>14.692889246505981</v>
      </c>
    </row>
    <row r="662" spans="1:6" ht="12.75" customHeight="1">
      <c r="A662" s="53">
        <v>63312</v>
      </c>
      <c r="B662" s="85" t="s">
        <v>1322</v>
      </c>
      <c r="C662" s="50" t="s">
        <v>1323</v>
      </c>
      <c r="D662" s="242">
        <v>6808.8</v>
      </c>
      <c r="E662" s="242">
        <v>31780</v>
      </c>
      <c r="F662" s="52">
        <f t="shared" si="188"/>
        <v>466.74891317119022</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167596.70000000001</v>
      </c>
      <c r="E665" s="242">
        <v>158700</v>
      </c>
      <c r="F665" s="52">
        <f t="shared" si="188"/>
        <v>94.691601922949559</v>
      </c>
    </row>
    <row r="666" spans="1:6" ht="12.75" customHeight="1">
      <c r="A666" s="53">
        <v>63322</v>
      </c>
      <c r="B666" s="85" t="s">
        <v>1330</v>
      </c>
      <c r="C666" s="50" t="s">
        <v>1331</v>
      </c>
      <c r="D666" s="242">
        <v>47625</v>
      </c>
      <c r="E666" s="242">
        <v>19636.14</v>
      </c>
      <c r="F666" s="52">
        <f t="shared" si="188"/>
        <v>41.230740157480312</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40082.400000000001</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13723.54</v>
      </c>
      <c r="E698" s="242">
        <v>0</v>
      </c>
      <c r="F698" s="52">
        <f t="shared" si="188"/>
        <v>0</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79298.91</v>
      </c>
      <c r="E710" s="242">
        <v>78936.47</v>
      </c>
      <c r="F710" s="52">
        <f t="shared" si="188"/>
        <v>99.542944537320878</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341.96</v>
      </c>
      <c r="E712" s="242">
        <v>0</v>
      </c>
      <c r="F712" s="52">
        <f t="shared" si="188"/>
        <v>0</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4533.58</v>
      </c>
      <c r="E716" s="242">
        <v>0</v>
      </c>
      <c r="F716" s="52">
        <f t="shared" si="188"/>
        <v>0</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878.77</v>
      </c>
      <c r="E718" s="242">
        <v>1733.4</v>
      </c>
      <c r="F718" s="52">
        <f t="shared" si="188"/>
        <v>197.25297859508177</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2229.6999999999998</v>
      </c>
      <c r="E720" s="242">
        <v>2006.73</v>
      </c>
      <c r="F720" s="52">
        <f t="shared" si="188"/>
        <v>90.000000000000014</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230.46</v>
      </c>
      <c r="E726" s="242">
        <v>0</v>
      </c>
      <c r="F726" s="52">
        <f t="shared" si="190"/>
        <v>0</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845.63</v>
      </c>
      <c r="E763" s="242">
        <v>0</v>
      </c>
      <c r="F763" s="52">
        <f t="shared" si="190"/>
        <v>0</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13747.48</v>
      </c>
      <c r="E767" s="242">
        <v>39698.800000000003</v>
      </c>
      <c r="F767" s="52">
        <f t="shared" si="190"/>
        <v>288.771469389299</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12806.33</v>
      </c>
      <c r="E770" s="242">
        <v>9959.93</v>
      </c>
      <c r="F770" s="52">
        <f t="shared" si="190"/>
        <v>77.773491702931281</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2708.93</v>
      </c>
      <c r="E816" s="242">
        <v>1240</v>
      </c>
      <c r="F816" s="52">
        <f t="shared" si="190"/>
        <v>45.774530903345607</v>
      </c>
    </row>
    <row r="817" spans="1:6" ht="12.75" customHeight="1">
      <c r="A817" s="53" t="s">
        <v>1614</v>
      </c>
      <c r="B817" s="85" t="s">
        <v>1615</v>
      </c>
      <c r="C817" s="50" t="s">
        <v>1614</v>
      </c>
      <c r="D817" s="242">
        <v>7175.92</v>
      </c>
      <c r="E817" s="242">
        <v>8686.6200000000008</v>
      </c>
      <c r="F817" s="52">
        <f t="shared" si="190"/>
        <v>121.05235286903979</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13376.79</v>
      </c>
      <c r="E819" s="242">
        <v>16535</v>
      </c>
      <c r="F819" s="52">
        <f t="shared" si="190"/>
        <v>123.60962532864758</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11015.96</v>
      </c>
      <c r="E821" s="242">
        <v>14193.48</v>
      </c>
      <c r="F821" s="52">
        <f t="shared" si="190"/>
        <v>128.84469442517948</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4420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11263.99</v>
      </c>
      <c r="E828" s="242">
        <v>11959.44</v>
      </c>
      <c r="F828" s="52">
        <f t="shared" si="190"/>
        <v>106.17409994149499</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53" workbookViewId="0">
      <selection activeCell="C239" sqref="C239"/>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11386414.859999998</v>
      </c>
      <c r="E6" s="229">
        <f t="shared" si="0"/>
        <v>12297292.93</v>
      </c>
      <c r="F6" s="230">
        <f t="shared" ref="F6:F260" si="1">IF(D6&gt;0,IF(E6/D6&gt;=100,"&gt;&gt;100",E6/D6*100),"-")</f>
        <v>107.99969157280471</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9362188.2899999972</v>
      </c>
      <c r="E7" s="104">
        <f t="shared" si="2"/>
        <v>9941379.629999999</v>
      </c>
      <c r="F7" s="93">
        <f t="shared" si="1"/>
        <v>106.18649531561601</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4170785.84</v>
      </c>
      <c r="E8" s="104">
        <f>E9+E10-E11</f>
        <v>4366957.09</v>
      </c>
      <c r="F8" s="93">
        <f t="shared" si="1"/>
        <v>104.70346015176844</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4170785.84</v>
      </c>
      <c r="E9" s="247">
        <v>4366957.09</v>
      </c>
      <c r="F9" s="93">
        <f t="shared" si="1"/>
        <v>104.70346015176844</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4615615.5099999979</v>
      </c>
      <c r="E12" s="104">
        <f t="shared" si="3"/>
        <v>4783508.3099999996</v>
      </c>
      <c r="F12" s="93">
        <f t="shared" si="1"/>
        <v>103.63749535974675</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4450848.629999999</v>
      </c>
      <c r="E13" s="104">
        <f t="shared" si="4"/>
        <v>4570938.7</v>
      </c>
      <c r="F13" s="93">
        <f t="shared" si="1"/>
        <v>102.69813871427932</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2722310.28</v>
      </c>
      <c r="E15" s="247">
        <v>2730010.28</v>
      </c>
      <c r="F15" s="93">
        <f t="shared" si="1"/>
        <v>100.28284799335951</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1349743.91</v>
      </c>
      <c r="E16" s="247">
        <v>1518366.26</v>
      </c>
      <c r="F16" s="93">
        <f t="shared" si="1"/>
        <v>112.49291430401786</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1899896.88</v>
      </c>
      <c r="E17" s="247">
        <v>2011699.24</v>
      </c>
      <c r="F17" s="93">
        <f t="shared" si="1"/>
        <v>105.88465411870143</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1521102.44</v>
      </c>
      <c r="E18" s="247">
        <v>1689137.08</v>
      </c>
      <c r="F18" s="93">
        <f t="shared" si="1"/>
        <v>111.04689832724219</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70194.850000000006</v>
      </c>
      <c r="E19" s="104">
        <f t="shared" si="5"/>
        <v>67767.229999999952</v>
      </c>
      <c r="F19" s="93">
        <f t="shared" si="1"/>
        <v>96.541598137185204</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28292.33</v>
      </c>
      <c r="E20" s="247">
        <v>29045.33</v>
      </c>
      <c r="F20" s="93">
        <f t="shared" si="1"/>
        <v>102.66149871714347</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18905.71</v>
      </c>
      <c r="E21" s="247">
        <v>19270.71</v>
      </c>
      <c r="F21" s="93">
        <f t="shared" si="1"/>
        <v>101.93063365512324</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13018.83</v>
      </c>
      <c r="E22" s="247">
        <v>14213.23</v>
      </c>
      <c r="F22" s="93">
        <f t="shared" si="1"/>
        <v>109.17440353703059</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250.45</v>
      </c>
      <c r="E25" s="247">
        <v>250.45</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240284.11</v>
      </c>
      <c r="E26" s="247">
        <v>259994.99</v>
      </c>
      <c r="F26" s="93">
        <f t="shared" si="1"/>
        <v>108.20315583914393</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230556.58</v>
      </c>
      <c r="E28" s="247">
        <v>255007.48</v>
      </c>
      <c r="F28" s="93">
        <f t="shared" si="1"/>
        <v>110.60516251585622</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2787.17</v>
      </c>
      <c r="E29" s="104">
        <f t="shared" si="6"/>
        <v>1990.83</v>
      </c>
      <c r="F29" s="93">
        <f t="shared" si="1"/>
        <v>71.428366407502935</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12940.47</v>
      </c>
      <c r="E30" s="247">
        <v>12940.47</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10153.299999999999</v>
      </c>
      <c r="E34" s="247">
        <v>10949.64</v>
      </c>
      <c r="F34" s="93">
        <f t="shared" si="1"/>
        <v>107.84316429141265</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2858.8500000000004</v>
      </c>
      <c r="E35" s="104">
        <f t="shared" si="7"/>
        <v>12538.71</v>
      </c>
      <c r="F35" s="93">
        <f t="shared" si="1"/>
        <v>438.59279080749241</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2600.0500000000002</v>
      </c>
      <c r="E36" s="247">
        <v>2860.05</v>
      </c>
      <c r="F36" s="93">
        <f t="shared" si="1"/>
        <v>109.99980769600583</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2813.72</v>
      </c>
      <c r="E37" s="247">
        <v>12291.43</v>
      </c>
      <c r="F37" s="93">
        <f t="shared" si="1"/>
        <v>436.83913111468098</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2554.92</v>
      </c>
      <c r="E40" s="247">
        <v>2612.77</v>
      </c>
      <c r="F40" s="93">
        <f t="shared" si="1"/>
        <v>102.2642587634838</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88926.010000000126</v>
      </c>
      <c r="E45" s="104">
        <f t="shared" si="9"/>
        <v>130272.84000000008</v>
      </c>
      <c r="F45" s="93">
        <f t="shared" si="1"/>
        <v>146.49576653669706</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14319.02</v>
      </c>
      <c r="E47" s="247">
        <v>19319.02</v>
      </c>
      <c r="F47" s="93">
        <f t="shared" si="1"/>
        <v>134.91859079741491</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628683.93000000005</v>
      </c>
      <c r="E48" s="247">
        <v>714786.26</v>
      </c>
      <c r="F48" s="93">
        <f t="shared" si="1"/>
        <v>113.69564671392189</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554076.93999999994</v>
      </c>
      <c r="E50" s="247">
        <v>603832.43999999994</v>
      </c>
      <c r="F50" s="93">
        <f t="shared" si="1"/>
        <v>108.97989004920507</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51901.41</v>
      </c>
      <c r="E54" s="247">
        <v>51919.41</v>
      </c>
      <c r="F54" s="93">
        <f t="shared" si="1"/>
        <v>100.03468113872052</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51901.41</v>
      </c>
      <c r="E55" s="247">
        <v>51919.41</v>
      </c>
      <c r="F55" s="93">
        <f t="shared" si="1"/>
        <v>100.03468113872052</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575786.93999999994</v>
      </c>
      <c r="E56" s="104">
        <f t="shared" si="11"/>
        <v>790914.23</v>
      </c>
      <c r="F56" s="93">
        <f t="shared" si="1"/>
        <v>137.36230800927856</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575786.93999999994</v>
      </c>
      <c r="E57" s="247">
        <v>790914.23</v>
      </c>
      <c r="F57" s="93">
        <f t="shared" si="1"/>
        <v>137.36230800927856</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2024226.5699999998</v>
      </c>
      <c r="E68" s="104">
        <f t="shared" si="13"/>
        <v>2355913.2999999998</v>
      </c>
      <c r="F68" s="93">
        <f t="shared" si="1"/>
        <v>116.38585002863589</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538384.46</v>
      </c>
      <c r="E69" s="104">
        <f t="shared" si="14"/>
        <v>833076.9</v>
      </c>
      <c r="F69" s="93">
        <f t="shared" si="1"/>
        <v>154.73643128555383</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538369.74</v>
      </c>
      <c r="E70" s="104">
        <f t="shared" si="15"/>
        <v>833075.84</v>
      </c>
      <c r="F70" s="93">
        <f t="shared" si="1"/>
        <v>154.74046516804603</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538369.74</v>
      </c>
      <c r="E72" s="247">
        <v>833075.84</v>
      </c>
      <c r="F72" s="93">
        <f t="shared" si="1"/>
        <v>154.74046516804603</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14.72</v>
      </c>
      <c r="E76" s="247">
        <v>1.06</v>
      </c>
      <c r="F76" s="93">
        <f t="shared" si="1"/>
        <v>7.2010869565217392</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12681.71</v>
      </c>
      <c r="E78" s="104">
        <f>E79+SUM(E82:E84)-E85+E86</f>
        <v>5658.71</v>
      </c>
      <c r="F78" s="93">
        <f t="shared" si="1"/>
        <v>44.621032967951486</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30.61</v>
      </c>
      <c r="E83" s="247">
        <v>30.61</v>
      </c>
      <c r="F83" s="93">
        <f t="shared" si="1"/>
        <v>100</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216.28</v>
      </c>
      <c r="E84" s="247">
        <v>216.28</v>
      </c>
      <c r="F84" s="93">
        <f t="shared" si="1"/>
        <v>100</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12434.82</v>
      </c>
      <c r="E86" s="247">
        <v>5411.82</v>
      </c>
      <c r="F86" s="93">
        <f t="shared" si="1"/>
        <v>43.521498501787718</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1370920.43</v>
      </c>
      <c r="E134" s="104">
        <f t="shared" si="23"/>
        <v>1370920.43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1370920.43</v>
      </c>
      <c r="E135" s="104">
        <f t="shared" si="24"/>
        <v>1370920.43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1370920.43</v>
      </c>
      <c r="E139" s="247">
        <v>1370920.43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98921.899999999965</v>
      </c>
      <c r="E146" s="104">
        <f t="shared" si="26"/>
        <v>146257.25999999995</v>
      </c>
      <c r="F146" s="93">
        <f t="shared" si="1"/>
        <v>147.85124426441465</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82276.600000000006</v>
      </c>
      <c r="E147" s="247">
        <v>85311.09</v>
      </c>
      <c r="F147" s="93">
        <f t="shared" si="1"/>
        <v>103.6881567784765</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24497.360000000001</v>
      </c>
      <c r="E158" s="247">
        <v>61296.94</v>
      </c>
      <c r="F158" s="93">
        <f t="shared" si="1"/>
        <v>250.218554162571</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178440.26</v>
      </c>
      <c r="E159" s="247">
        <v>238762.93</v>
      </c>
      <c r="F159" s="93">
        <f t="shared" si="1"/>
        <v>133.80552684691222</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186292.32</v>
      </c>
      <c r="E163" s="247">
        <v>239113.7</v>
      </c>
      <c r="F163" s="93">
        <f t="shared" si="1"/>
        <v>128.35402983869653</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3318.0699999999997</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13976.84</v>
      </c>
      <c r="E165" s="247">
        <v>10658.77</v>
      </c>
      <c r="F165" s="93">
        <f t="shared" si="1"/>
        <v>76.260227633714067</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513.91999999999996</v>
      </c>
      <c r="E166" s="247">
        <v>373.92</v>
      </c>
      <c r="F166" s="93">
        <f t="shared" si="1"/>
        <v>72.758405977584076</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11172.69</v>
      </c>
      <c r="E169" s="247">
        <v>11032.69</v>
      </c>
      <c r="F169" s="93">
        <f t="shared" si="1"/>
        <v>98.746944558561992</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11386414.859999998</v>
      </c>
      <c r="E175" s="104">
        <f t="shared" si="30"/>
        <v>12297292.930000002</v>
      </c>
      <c r="F175" s="93">
        <f t="shared" si="1"/>
        <v>107.99969157280471</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113261.75</v>
      </c>
      <c r="E176" s="104">
        <f t="shared" si="31"/>
        <v>152674.05000000002</v>
      </c>
      <c r="F176" s="93">
        <f t="shared" si="1"/>
        <v>134.79753756232799</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17568.41</v>
      </c>
      <c r="E177" s="104">
        <f t="shared" si="32"/>
        <v>10120.379999999999</v>
      </c>
      <c r="F177" s="93">
        <f t="shared" si="1"/>
        <v>57.605554515178092</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0</v>
      </c>
      <c r="E178" s="247">
        <v>26.79</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16613.560000000001</v>
      </c>
      <c r="E179" s="247">
        <v>9252.06</v>
      </c>
      <c r="F179" s="93">
        <f t="shared" si="1"/>
        <v>55.689810010617826</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0</v>
      </c>
      <c r="E180" s="104">
        <f t="shared" si="33"/>
        <v>9.9600000000000009</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0</v>
      </c>
      <c r="E183" s="247">
        <v>9.9600000000000009</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822.13</v>
      </c>
      <c r="E184" s="247">
        <v>248.85</v>
      </c>
      <c r="F184" s="93">
        <f t="shared" si="1"/>
        <v>30.268935569800398</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132.72</v>
      </c>
      <c r="E188" s="247">
        <v>582.72</v>
      </c>
      <c r="F188" s="93">
        <f t="shared" si="1"/>
        <v>439.05967450271248</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95693.34</v>
      </c>
      <c r="E189" s="247">
        <v>142553.67000000001</v>
      </c>
      <c r="F189" s="93">
        <f t="shared" si="1"/>
        <v>148.96926996173403</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11273153.109999998</v>
      </c>
      <c r="E237" s="104">
        <f t="shared" si="41"/>
        <v>12144618.880000001</v>
      </c>
      <c r="F237" s="93">
        <f t="shared" si="1"/>
        <v>107.73045270916226</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10733108.719999999</v>
      </c>
      <c r="E238" s="104">
        <f t="shared" si="42"/>
        <v>11312300.060000001</v>
      </c>
      <c r="F238" s="93">
        <f t="shared" si="1"/>
        <v>105.39630553560629</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10733108.719999999</v>
      </c>
      <c r="E239" s="104">
        <f t="shared" si="43"/>
        <v>11312300.060000001</v>
      </c>
      <c r="F239" s="93">
        <f t="shared" si="1"/>
        <v>105.39630553560629</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7202305.1399999997</v>
      </c>
      <c r="E240" s="247">
        <v>7781496.4800000004</v>
      </c>
      <c r="F240" s="93">
        <f t="shared" si="1"/>
        <v>108.04174953353893</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3530803.58</v>
      </c>
      <c r="E241" s="247">
        <v>3530803.58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437804.53</v>
      </c>
      <c r="E245" s="104">
        <f t="shared" si="45"/>
        <v>686061.67</v>
      </c>
      <c r="F245" s="93">
        <f t="shared" si="1"/>
        <v>156.70501856159413</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437804.53</v>
      </c>
      <c r="E246" s="104">
        <f t="shared" si="46"/>
        <v>686061.67</v>
      </c>
      <c r="F246" s="93">
        <f t="shared" si="1"/>
        <v>156.70501856159413</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437804.53</v>
      </c>
      <c r="E247" s="247">
        <v>686061.67</v>
      </c>
      <c r="F247" s="93">
        <f t="shared" si="1"/>
        <v>156.70501856159413</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98921.79</v>
      </c>
      <c r="E255" s="247">
        <v>146257.15</v>
      </c>
      <c r="F255" s="93">
        <f t="shared" si="1"/>
        <v>147.8512974744998</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3318.07</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35447.29</v>
      </c>
      <c r="E259" s="104">
        <f t="shared" si="49"/>
        <v>35447.29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35447.29</v>
      </c>
      <c r="E260" s="248">
        <v>35447.29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281804.40000000002</v>
      </c>
      <c r="E264" s="247">
        <v>343287.61</v>
      </c>
      <c r="F264" s="93">
        <f t="shared" si="50"/>
        <v>121.81768985863953</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3409.82</v>
      </c>
      <c r="E265" s="247">
        <v>42083.35</v>
      </c>
      <c r="F265" s="93">
        <f t="shared" si="50"/>
        <v>1234.1809831604014</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14474.83</v>
      </c>
      <c r="E266" s="247">
        <v>11032.69</v>
      </c>
      <c r="F266" s="93">
        <f t="shared" si="50"/>
        <v>76.219824343360159</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15.93</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184.88</v>
      </c>
      <c r="E268" s="247">
        <v>134.4</v>
      </c>
      <c r="F268" s="93">
        <f t="shared" si="50"/>
        <v>72.695802682821295</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8002.81</v>
      </c>
      <c r="E269" s="247">
        <v>1030.29</v>
      </c>
      <c r="F269" s="93">
        <f t="shared" si="50"/>
        <v>12.87410297133132</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4247.13</v>
      </c>
      <c r="E271" s="247">
        <v>4247.13</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14114.53</v>
      </c>
      <c r="E287" s="247">
        <v>702.67</v>
      </c>
      <c r="F287" s="93">
        <f t="shared" si="50"/>
        <v>4.9783450104254268</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3453.88</v>
      </c>
      <c r="E288" s="247">
        <v>9417.7099999999991</v>
      </c>
      <c r="F288" s="93">
        <f t="shared" si="50"/>
        <v>272.67044599117514</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92321.31</v>
      </c>
      <c r="E289" s="247">
        <v>122234.12</v>
      </c>
      <c r="F289" s="93">
        <f t="shared" si="50"/>
        <v>132.40076424392157</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3372.03</v>
      </c>
      <c r="E290" s="247">
        <v>20319.55</v>
      </c>
      <c r="F290" s="93">
        <f t="shared" si="50"/>
        <v>602.59102083907908</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132.72</v>
      </c>
      <c r="E297" s="247">
        <v>582.72</v>
      </c>
      <c r="F297" s="93">
        <f t="shared" si="50"/>
        <v>439.05967450271248</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6" workbookViewId="0">
      <selection activeCell="E141" sqref="E141"/>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301501.73</v>
      </c>
      <c r="E5" s="79">
        <f t="shared" si="0"/>
        <v>426271.87</v>
      </c>
      <c r="F5" s="80">
        <f t="shared" ref="F5:F141" si="1">IF(D5&gt;0,IF(E5/D5&gt;=100,"&gt;&gt;100",E5/D5*100),"-")</f>
        <v>141.38289355752619</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25361.85</v>
      </c>
      <c r="E6" s="81">
        <f t="shared" si="2"/>
        <v>37399.620000000003</v>
      </c>
      <c r="F6" s="63">
        <f t="shared" si="1"/>
        <v>147.46408483608255</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25361.85</v>
      </c>
      <c r="E7" s="249">
        <v>37399.620000000003</v>
      </c>
      <c r="F7" s="63">
        <f t="shared" si="1"/>
        <v>147.46408483608255</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276139.88</v>
      </c>
      <c r="E13" s="81">
        <f t="shared" si="4"/>
        <v>388872.25</v>
      </c>
      <c r="F13" s="63">
        <f t="shared" si="1"/>
        <v>140.82437132948706</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276139.88</v>
      </c>
      <c r="E14" s="249">
        <v>388872.25</v>
      </c>
      <c r="F14" s="63">
        <f t="shared" si="1"/>
        <v>140.82437132948706</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2800</v>
      </c>
      <c r="E22" s="81">
        <f t="shared" si="5"/>
        <v>3320</v>
      </c>
      <c r="F22" s="63">
        <f t="shared" si="1"/>
        <v>118.57142857142857</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2800</v>
      </c>
      <c r="E24" s="249">
        <v>3320</v>
      </c>
      <c r="F24" s="63">
        <f t="shared" si="1"/>
        <v>118.57142857142857</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77524.240000000005</v>
      </c>
      <c r="E28" s="81">
        <f t="shared" si="6"/>
        <v>96673.97</v>
      </c>
      <c r="F28" s="63">
        <f t="shared" si="1"/>
        <v>124.70160300829778</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77524.240000000005</v>
      </c>
      <c r="E30" s="249">
        <v>96673.97</v>
      </c>
      <c r="F30" s="63">
        <f t="shared" si="1"/>
        <v>124.70160300829778</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190136.09</v>
      </c>
      <c r="E35" s="81">
        <f t="shared" si="7"/>
        <v>225036.87</v>
      </c>
      <c r="F35" s="63">
        <f t="shared" si="1"/>
        <v>118.35568407870383</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46116.34</v>
      </c>
      <c r="E39" s="81">
        <f t="shared" si="9"/>
        <v>42931.11</v>
      </c>
      <c r="F39" s="63">
        <f t="shared" si="1"/>
        <v>93.093055520017415</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46116.34</v>
      </c>
      <c r="E40" s="249">
        <v>42931.11</v>
      </c>
      <c r="F40" s="63">
        <f t="shared" si="1"/>
        <v>93.093055520017415</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144019.75</v>
      </c>
      <c r="E61" s="81">
        <f t="shared" si="13"/>
        <v>182105.76</v>
      </c>
      <c r="F61" s="63">
        <f t="shared" si="1"/>
        <v>126.44499105157453</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144019.75</v>
      </c>
      <c r="E64" s="249">
        <v>182105.76</v>
      </c>
      <c r="F64" s="63">
        <f t="shared" si="1"/>
        <v>126.44499105157453</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43115.62</v>
      </c>
      <c r="E75" s="81">
        <f t="shared" si="15"/>
        <v>47720.959999999999</v>
      </c>
      <c r="F75" s="63">
        <f t="shared" si="1"/>
        <v>110.68137255129346</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28077.040000000001</v>
      </c>
      <c r="E76" s="249">
        <v>44353.72</v>
      </c>
      <c r="F76" s="63">
        <f t="shared" si="1"/>
        <v>157.97149557075818</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15038.58</v>
      </c>
      <c r="E81" s="249">
        <v>3367.24</v>
      </c>
      <c r="F81" s="63">
        <f t="shared" si="1"/>
        <v>22.390677843253819</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513057.52</v>
      </c>
      <c r="E82" s="81">
        <f t="shared" si="16"/>
        <v>660071.53</v>
      </c>
      <c r="F82" s="63">
        <f t="shared" si="1"/>
        <v>128.65448887680276</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294712.19</v>
      </c>
      <c r="E84" s="249">
        <v>119168.66</v>
      </c>
      <c r="F84" s="63">
        <f t="shared" si="1"/>
        <v>40.435606005981633</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51874.29</v>
      </c>
      <c r="E86" s="249">
        <v>74059.149999999994</v>
      </c>
      <c r="F86" s="63">
        <f t="shared" si="1"/>
        <v>142.76658051608996</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82680.960000000006</v>
      </c>
      <c r="E87" s="249">
        <v>142535.59</v>
      </c>
      <c r="F87" s="63">
        <f t="shared" si="1"/>
        <v>172.39227749653608</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83790.080000000002</v>
      </c>
      <c r="E88" s="249">
        <v>324308.13</v>
      </c>
      <c r="F88" s="63">
        <f t="shared" si="1"/>
        <v>387.0483594239318</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19689.52</v>
      </c>
      <c r="E89" s="81">
        <f t="shared" si="17"/>
        <v>15453.61</v>
      </c>
      <c r="F89" s="63">
        <f t="shared" si="1"/>
        <v>78.486474022728842</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19689.52</v>
      </c>
      <c r="E104" s="249">
        <v>15453.61</v>
      </c>
      <c r="F104" s="63">
        <f t="shared" si="1"/>
        <v>78.486474022728842</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197992.04</v>
      </c>
      <c r="E107" s="81">
        <f t="shared" si="21"/>
        <v>127737.15</v>
      </c>
      <c r="F107" s="63">
        <f t="shared" si="1"/>
        <v>64.516305807041533</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37658.620000000003</v>
      </c>
      <c r="E108" s="249">
        <v>39210</v>
      </c>
      <c r="F108" s="63">
        <f t="shared" si="1"/>
        <v>104.11958802526486</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136538.16</v>
      </c>
      <c r="E109" s="249">
        <v>45049.72</v>
      </c>
      <c r="F109" s="63">
        <f t="shared" si="1"/>
        <v>32.994233992899865</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23795.26</v>
      </c>
      <c r="E111" s="249">
        <v>43477.43</v>
      </c>
      <c r="F111" s="63">
        <f t="shared" si="1"/>
        <v>182.71466670252815</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48130.68</v>
      </c>
      <c r="E114" s="81">
        <f t="shared" si="22"/>
        <v>47588.539999999994</v>
      </c>
      <c r="F114" s="63">
        <f t="shared" si="1"/>
        <v>98.873608268156602</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23489.9</v>
      </c>
      <c r="E115" s="81">
        <f t="shared" si="23"/>
        <v>22366.92</v>
      </c>
      <c r="F115" s="63">
        <f t="shared" si="1"/>
        <v>95.219307021315529</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13747.48</v>
      </c>
      <c r="E116" s="249">
        <v>0</v>
      </c>
      <c r="F116" s="63">
        <f t="shared" si="1"/>
        <v>0</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9742.42</v>
      </c>
      <c r="E117" s="249">
        <v>22366.92</v>
      </c>
      <c r="F117" s="63">
        <f t="shared" si="1"/>
        <v>229.582793597484</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24640.78</v>
      </c>
      <c r="E125" s="249">
        <v>25221.62</v>
      </c>
      <c r="F125" s="63">
        <f t="shared" si="1"/>
        <v>102.35723057468149</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20900.810000000001</v>
      </c>
      <c r="E129" s="81">
        <f t="shared" si="26"/>
        <v>23733.48</v>
      </c>
      <c r="F129" s="63">
        <f t="shared" si="1"/>
        <v>113.55291971937929</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20900.810000000001</v>
      </c>
      <c r="E135" s="249">
        <v>19853.48</v>
      </c>
      <c r="F135" s="63">
        <f t="shared" si="1"/>
        <v>94.98904587908315</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0</v>
      </c>
      <c r="E138" s="249">
        <v>3880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1414848.25</v>
      </c>
      <c r="E141" s="106">
        <f t="shared" si="28"/>
        <v>1673607.98</v>
      </c>
      <c r="F141" s="82">
        <f t="shared" si="1"/>
        <v>118.28886808178898</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25" workbookViewId="0">
      <selection activeCell="E48" sqref="E48"/>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194940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194940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194940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v>12654</v>
      </c>
      <c r="E24" s="250">
        <v>0</v>
      </c>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v>182286</v>
      </c>
      <c r="E25" s="250">
        <v>0</v>
      </c>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topLeftCell="A79" workbookViewId="0">
      <selection activeCell="D42" sqref="D42"/>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113261.75</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1284883.1499999999</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630581.95000000007</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240862.04</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373386.83</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779.81</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v>2903.27</v>
      </c>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12650</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654301.19999999995</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1245470.8500000001</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638029.9800000001</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240835.25</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380748.33</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769.85</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v>3476.55</v>
      </c>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12200</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607440.87</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152674.04999999981</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122936.79</v>
      </c>
      <c r="E43" s="37"/>
      <c r="F43" s="37"/>
      <c r="G43" s="37"/>
      <c r="H43" s="37"/>
      <c r="I43" s="37"/>
      <c r="J43" s="37"/>
      <c r="K43" s="37"/>
      <c r="L43" s="37"/>
      <c r="M43" s="37"/>
      <c r="N43" s="37"/>
      <c r="O43" s="37"/>
      <c r="P43" s="37"/>
      <c r="Q43" s="37"/>
      <c r="R43" s="37"/>
      <c r="S43" s="37"/>
      <c r="T43" s="37"/>
      <c r="U43" s="37"/>
    </row>
    <row r="44" spans="1:21" ht="24">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702.67</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26.79</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v>26.79</v>
      </c>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675.88</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639.65</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v>35.840000000000003</v>
      </c>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v>0.39</v>
      </c>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122234.12</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v>80075.31</v>
      </c>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v>42158.81</v>
      </c>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29737.26</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9417.7099999999991</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v>20319.55</v>
      </c>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293"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29951</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7</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3319</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2025-02-10T07:45:28Z</cp:lastPrinted>
  <dcterms:created xsi:type="dcterms:W3CDTF">2022-04-01T05:14:30Z</dcterms:created>
  <dcterms:modified xsi:type="dcterms:W3CDTF">2025-02-10T13:54:21Z</dcterms:modified>
</cp:coreProperties>
</file>